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defaultThemeVersion="124226"/>
  <mc:AlternateContent xmlns:mc="http://schemas.openxmlformats.org/markup-compatibility/2006">
    <mc:Choice Requires="x15">
      <x15ac:absPath xmlns:x15ac="http://schemas.microsoft.com/office/spreadsheetml/2010/11/ac" url="https://d.docs.live.net/0fdb5c4d6c29dbd0/Desktop/עבודה/משרד התרבות והספורט/נתונים ובקרה/"/>
    </mc:Choice>
  </mc:AlternateContent>
  <xr:revisionPtr revIDLastSave="21" documentId="8_{966472AE-59F0-4A21-B81B-B16BC6AFA1BA}" xr6:coauthVersionLast="47" xr6:coauthVersionMax="47" xr10:uidLastSave="{EA77D826-2819-4D24-87A8-10EF3966B8E9}"/>
  <bookViews>
    <workbookView xWindow="-120" yWindow="-120" windowWidth="29040" windowHeight="15840" tabRatio="577" xr2:uid="{00000000-000D-0000-FFFF-FFFF00000000}"/>
  </bookViews>
  <sheets>
    <sheet name="תנאי-סף" sheetId="1" r:id="rId1"/>
    <sheet name="ציון איכות" sheetId="15" r:id="rId2"/>
    <sheet name="ראיון" sheetId="18" r:id="rId3"/>
    <sheet name="ציון מחיר " sheetId="6" r:id="rId4"/>
    <sheet name="סיכום" sheetId="16" r:id="rId5"/>
  </sheets>
  <externalReferences>
    <externalReference r:id="rId6"/>
  </externalReferences>
  <definedNames>
    <definedName name="_Ref12782250" localSheetId="0">'תנאי-סף'!$G$17</definedName>
    <definedName name="_Ref173487267" localSheetId="0">'תנאי-סף'!$G$56</definedName>
    <definedName name="_Ref179538436" localSheetId="0">'תנאי-סף'!#REF!</definedName>
    <definedName name="_Ref263083897" localSheetId="0">'תנאי-סף'!$G$10</definedName>
    <definedName name="_Ref274737718" localSheetId="0">'תנאי-סף'!#REF!</definedName>
    <definedName name="_Ref274737979" localSheetId="0">'תנאי-סף'!#REF!</definedName>
    <definedName name="_Ref295727242" localSheetId="0">'תנאי-סף'!#REF!</definedName>
    <definedName name="_Ref296892065" localSheetId="0">'תנאי-סף'!#REF!</definedName>
    <definedName name="_Ref297537484" localSheetId="0">'תנאי-סף'!#REF!</definedName>
    <definedName name="_Ref297537502" localSheetId="0">'תנאי-סף'!#REF!</definedName>
    <definedName name="_Ref299015948" localSheetId="0">'תנאי-סף'!#REF!</definedName>
    <definedName name="_Ref299441922" localSheetId="0">'תנאי-סף'!#REF!</definedName>
    <definedName name="_Ref299445146" localSheetId="0">'תנאי-סף'!#REF!</definedName>
    <definedName name="_Ref299615356" localSheetId="0">'תנאי-סף'!#REF!</definedName>
    <definedName name="_Ref299617500" localSheetId="0">'תנאי-סף'!#REF!</definedName>
    <definedName name="_Ref304923103" localSheetId="0">'תנאי-סף'!#REF!</definedName>
    <definedName name="_Ref304980088" localSheetId="0">'תנאי-סף'!$G$55</definedName>
    <definedName name="_Ref306772740" localSheetId="0">'תנאי-סף'!#REF!</definedName>
    <definedName name="_Ref316295880" localSheetId="0">'תנאי-סף'!#REF!</definedName>
    <definedName name="_Ref316372399" localSheetId="0">'תנאי-סף'!#REF!</definedName>
    <definedName name="_Ref329872137" localSheetId="0">'תנאי-סף'!#REF!</definedName>
    <definedName name="_Ref347148869" localSheetId="0">'תנאי-סף'!#REF!</definedName>
    <definedName name="_Ref370930661" localSheetId="0">'תנאי-סף'!$G$10</definedName>
    <definedName name="_Ref373241086" localSheetId="0">'תנאי-סף'!$G$12</definedName>
    <definedName name="_Ref386472705" localSheetId="0">'תנאי-סף'!#REF!</definedName>
    <definedName name="_Ref387346900" localSheetId="0">'תנאי-סף'!#REF!</definedName>
    <definedName name="_Ref39571237" localSheetId="0">'תנאי-סף'!#REF!</definedName>
    <definedName name="_Ref39571367" localSheetId="0">'תנאי-סף'!#REF!</definedName>
    <definedName name="_Ref451757485" localSheetId="0">'תנאי-סף'!#REF!</definedName>
    <definedName name="_Ref456249036" localSheetId="0">'תנאי-סף'!#REF!</definedName>
    <definedName name="_Ref460232912" localSheetId="0">'תנאי-סף'!#REF!</definedName>
    <definedName name="_Ref49758156" localSheetId="0">'תנאי-סף'!#REF!</definedName>
    <definedName name="_Ref51587612" localSheetId="0">'תנאי-סף'!#REF!</definedName>
    <definedName name="_Ref55817858" localSheetId="0">'תנאי-סף'!#REF!</definedName>
    <definedName name="_Ref87180671" localSheetId="0">'תנאי-סף'!#REF!</definedName>
    <definedName name="_Ref88145835" localSheetId="0">'תנאי-סף'!$E$16</definedName>
    <definedName name="_Ref88225011" localSheetId="1">'ציון איכות'!#REF!</definedName>
    <definedName name="_Ref8912888" localSheetId="0">'תנאי-סף'!#REF!</definedName>
    <definedName name="_Ref9249777" localSheetId="0">'תנאי-סף'!#REF!</definedName>
    <definedName name="אמות_מידה_איש_צוות_ראשון_1_פירוט_ושנים" localSheetId="1">'ציון איכות'!$C$5</definedName>
    <definedName name="סכום_ערבות_הצעה_במילים" localSheetId="0">'תנאי-סף'!#REF!</definedName>
    <definedName name="תנאי_סף_3" localSheetId="0">'תנאי-סף'!#REF!</definedName>
    <definedName name="תנאי_סף_איש_צוות_ראשון_1_היקף" localSheetId="0">'תנאי-סף'!#REF!</definedName>
    <definedName name="תנאי_סף_איש_צוות_ראשון_2_היקף" localSheetId="0">'תנאי-סף'!#REF!</definedName>
    <definedName name="תנאי_סף_אישור_ניהול_תקין" localSheetId="0">'תנאי-סף'!$G$31</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8" i="16" l="1"/>
  <c r="E8" i="16"/>
  <c r="H9" i="6"/>
  <c r="F9" i="6"/>
  <c r="D9" i="6"/>
  <c r="I9" i="6"/>
  <c r="G9" i="6"/>
  <c r="E9" i="6"/>
  <c r="E13" i="18" l="1"/>
  <c r="C13" i="18"/>
  <c r="B13" i="18"/>
  <c r="E4" i="18"/>
  <c r="C4" i="18"/>
  <c r="D9" i="15" l="1"/>
  <c r="B8" i="16"/>
  <c r="D8" i="16"/>
  <c r="E9" i="15" l="1"/>
</calcChain>
</file>

<file path=xl/sharedStrings.xml><?xml version="1.0" encoding="utf-8"?>
<sst xmlns="http://schemas.openxmlformats.org/spreadsheetml/2006/main" count="143" uniqueCount="135">
  <si>
    <t xml:space="preserve">עומד בכל תנאי-הסף </t>
  </si>
  <si>
    <t>תיאור התנאי</t>
  </si>
  <si>
    <t>מסמכים נדרשים</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</si>
  <si>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</si>
  <si>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משקל</t>
  </si>
  <si>
    <t>ניקוד</t>
  </si>
  <si>
    <t>ציון איכות</t>
  </si>
  <si>
    <t>ציון מחיר</t>
  </si>
  <si>
    <t>סה"כ ציון</t>
  </si>
  <si>
    <t>רכיב</t>
  </si>
  <si>
    <t>שם איש הקשר:</t>
  </si>
  <si>
    <t>טלפון:</t>
  </si>
  <si>
    <t>כתובת דוא"ל</t>
  </si>
  <si>
    <t>תנאי סף מנהליים</t>
  </si>
  <si>
    <t>מסמך בשפה העברית המתאר את פרופיל המציע.</t>
  </si>
  <si>
    <t>רשימת הפרטים בהצעת המציע, שהמציע מעוניין שיהיו חסויים במידה והוא יזכה. על פי האמור בסעיף ‎20.2 לפרק זה.</t>
  </si>
  <si>
    <t>מס' סעיף:</t>
  </si>
  <si>
    <t>המציע:</t>
  </si>
  <si>
    <t>ח"פ:</t>
  </si>
  <si>
    <t xml:space="preserve">מסמכי המכרז כשהם חתומים. יש לחתום על כל מסמכי המכרז והחוזה בראשי תיבות בתחתית כל עמוד כהוכחה לקריאת המסמכים והבנתם. בנוסף, טופס הגשת ההצעה (נספח ב'1), החוזה (נספח ג') ומסמך מענה לשאלות ההבהרה ייחתמו גם ע"י מורשי חתימה מטעם המציע, בצירוף חותמת רשמית של המציע. </t>
  </si>
  <si>
    <t>תנאי סף מקצועיים</t>
  </si>
  <si>
    <t>נימוק</t>
  </si>
  <si>
    <t>הנבדק</t>
  </si>
  <si>
    <t>המציע</t>
  </si>
  <si>
    <t>ציון איכות:</t>
  </si>
  <si>
    <t>ניקוד לציון האיכות:</t>
  </si>
  <si>
    <t>תיאור הסעיף</t>
  </si>
  <si>
    <t>הגורם הנבחן:</t>
  </si>
  <si>
    <t>אמת מידה</t>
  </si>
  <si>
    <t>אין מניעה, לפי כל דין 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או בעלי השליטה בו או נושאי המשרה שלו או הפועלים מטעמו, לבין ענייני המזמין או מתן השירותים.</t>
  </si>
  <si>
    <t>שקלול ציונים סופיים</t>
  </si>
  <si>
    <t>המציע הינו גוף משפטי מאוגד הרשום ברשם רשמי בישראל ו/או עוסק מורשה</t>
  </si>
  <si>
    <r>
      <t xml:space="preserve">על המציע להציג בהצעתו 2 </t>
    </r>
    <r>
      <rPr>
        <b/>
        <sz val="12"/>
        <color theme="1"/>
        <rFont val="David"/>
        <family val="2"/>
      </rPr>
      <t>רופאים כלליים מוצעים</t>
    </r>
    <r>
      <rPr>
        <sz val="12"/>
        <color theme="1"/>
        <rFont val="David"/>
        <family val="2"/>
      </rPr>
      <t xml:space="preserve"> שיעמדו, כל אחד בפני עצמו, בכל התנאים להלן, במצטבר:</t>
    </r>
  </si>
  <si>
    <r>
      <rPr>
        <sz val="7"/>
        <color theme="1"/>
        <rFont val="Times New Roman"/>
        <family val="1"/>
      </rPr>
      <t xml:space="preserve">  </t>
    </r>
    <r>
      <rPr>
        <sz val="12"/>
        <color theme="1"/>
        <rFont val="David"/>
        <family val="2"/>
      </rPr>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r>
  </si>
  <si>
    <t xml:space="preserve">אם המציע הוא תאגיד במועד הגשת ההצעה המציע אינו בעל חובות אגרה שנתית לרשות התאגידים בגין שנת 2021 או מוקדם מכך. כמו כן, אינו מוגדר כ"חברה מפרה" ו/או לא נשלחה אליו התראה על היותו "חברה מפרה" כאמור בסעיף 362א' לחוק החברות, התשנ"ט 1999. </t>
  </si>
  <si>
    <t>מציע שהוא "עסק בשליטת אישה" ומעוניין כי תינתן לו העדפה בשל עובדה זו יצרף להצעתו אישור ותצהיר. בסעיף זה, משמעות כל המונחים לרבות "אישור" ו"תצהיר" כמשמעותם בסעיף 2 ב' לחוק חובת המכרזים, התשנ"ב-1992</t>
  </si>
  <si>
    <t>נספח ב4', לעניין ניסיון המציע.</t>
  </si>
  <si>
    <t>ראיון</t>
  </si>
  <si>
    <t>מעבר סף איכות</t>
  </si>
  <si>
    <t>שם המציע:</t>
  </si>
  <si>
    <t>נציג המציע</t>
  </si>
  <si>
    <t>הפרמטר (ציון בין 1-10):</t>
  </si>
  <si>
    <t>משקל:</t>
  </si>
  <si>
    <t>ציון:</t>
  </si>
  <si>
    <t>נימוק:</t>
  </si>
  <si>
    <t>ממוצע</t>
  </si>
  <si>
    <t>מראיינים:</t>
  </si>
  <si>
    <t>שאלות:</t>
  </si>
  <si>
    <t>ראה לשונית ראיון</t>
  </si>
  <si>
    <t>5.1.1</t>
  </si>
  <si>
    <t>5.1.2</t>
  </si>
  <si>
    <t>5.1.3</t>
  </si>
  <si>
    <t>5.1.4</t>
  </si>
  <si>
    <t>5.1.5</t>
  </si>
  <si>
    <t>על המציע לצרף להצעתו ערבות בנקאית על סך של 125,000 ₪ (מאה עשרים וחמישה אלף שקלים חדשים) על-פי הנוסח האמור בנספח ב'2</t>
  </si>
  <si>
    <t>המציע בעל מחזור כספי שנתי של 8,000,000 ₪ לכל הפחות – בממוצע בשלוש מתוך ארבע השנים האחרונות (2018, 2019, 2020, 2021).</t>
  </si>
  <si>
    <t>5.2.1.1</t>
  </si>
  <si>
    <t>המציע בעל ניסיון של לפחות 5 שנים מתוך שמונה השנים האחרונות (כלומר, משנת 2014 ואילך) בביצוע פרויקטים לפיתוח מערכות לאיסוף וניתוח נתונים.</t>
  </si>
  <si>
    <t>5.2.1.2</t>
  </si>
  <si>
    <t>מנהל פרויקט - A</t>
  </si>
  <si>
    <t>מנהל פרויקט - B</t>
  </si>
  <si>
    <t>בעל תואר אקדמי ראשון לפחות באחד התחומים הבאים: סטטיסטיקה, כלכלה, מינהל עסקים, חשבונאות, מחשבים, הנדסה.</t>
  </si>
  <si>
    <t>בעל ניסיון של לפחות שנתיים מתוך שש השנים האחרונות (כלומר משנת 2016 ואילך) בניהול לפחות שני פרויקטים שמהותם איסוף וניתוח נתונים (כהגדרתו בסעיף ‎5.2.1.2 לעיל), שהועברו מ-50 גופים או מוסדות (לפחות) מדי שנה.</t>
  </si>
  <si>
    <t>5.2.2.2</t>
  </si>
  <si>
    <t>בעל ניסיון של לפחות שנתיים מתוך שש השנים האחרונות בביצוע לפחות שלושה סקרים או מחקרים בכל שנה. כל סקר או מחקר יכלול לכל הפחות ניתוח ועיבוד נתונים, כתיבת נייר עמדה והצגת תוצרי הסקר או המחקר בפני מזמין הסקר</t>
  </si>
  <si>
    <t>5.2.2.3</t>
  </si>
  <si>
    <t>5.2.2.1</t>
  </si>
  <si>
    <t>בעל תואר אקדמי ראשון לפחות באחד התחומים הבאים: חשבונאות, כלכלה, מינהל עסקים.</t>
  </si>
  <si>
    <t>5.2.3.1</t>
  </si>
  <si>
    <t>במהלך חמש השנים האחרונות, בעל ניסיון של שלוש שנים במצטבר בניהול צוות של לפחות 3 בקרים במקביל בביצוע בקרות שטח, כהגדרתם בסעיף 2 לעיל (קרי, לפחות 36 חודשי ניהול של לפחות 3 עובדים בו זמנית).</t>
  </si>
  <si>
    <t>5.2.3.2</t>
  </si>
  <si>
    <t>בעל ניסיון של לפחות 2 שנים ב-6 השנים האחרונות, בניהול לפחות 2 פרויקטים של בקרות שטח.</t>
  </si>
  <si>
    <t>5.2.3.3</t>
  </si>
  <si>
    <t>רואה חשבון - B</t>
  </si>
  <si>
    <t xml:space="preserve">בעל ניסיון בביצוע לפחות 2 תכניות בקרה על לפחות 30 גופים–ב-5 השנים האחרונות והפקת דו"ח מסכם ללקוח.  </t>
  </si>
  <si>
    <t>5.2.4</t>
  </si>
  <si>
    <t xml:space="preserve">חוברת הצעה מלאה וחתומה כנדרש בסעיף ‎7 </t>
  </si>
  <si>
    <t>טופס כתב הצעה, המצורף כחלק ב' למסמכי המכרז כשהוא חתום על-ידי נושא משרה המוסמך לחייב את המציע ומאושר על ידי עו"ד כנדרש</t>
  </si>
  <si>
    <r>
      <t xml:space="preserve">פירוט ניסיון המציע - </t>
    </r>
    <r>
      <rPr>
        <b/>
        <sz val="11"/>
        <color theme="1"/>
        <rFont val="David"/>
        <family val="2"/>
      </rPr>
      <t>נספח ב'4</t>
    </r>
    <r>
      <rPr>
        <sz val="11"/>
        <color theme="1"/>
        <rFont val="David"/>
        <family val="2"/>
        <charset val="177"/>
      </rPr>
      <t>: לצורך הוכחת עמידתו בתנאי הסף המפורט בסעיף ‎5.2.1 לעיל על המציע לפרט על אודות ניסיונו בביצוע השירותים הנדרשים, תוך ציון היקף הפעילות ומאפייניה, שם הלקוח, שם איש הקשר ומספר הטלפון שלו כמפורט בחוברת ההצעה. הפרטים יסופקו בהתאם לנדרש ב</t>
    </r>
    <r>
      <rPr>
        <b/>
        <sz val="11"/>
        <color theme="1"/>
        <rFont val="David"/>
        <family val="2"/>
      </rPr>
      <t>נספח ב'4</t>
    </r>
    <r>
      <rPr>
        <sz val="11"/>
        <color theme="1"/>
        <rFont val="David"/>
        <family val="2"/>
        <charset val="177"/>
      </rPr>
      <t xml:space="preserve"> למסמכי המכרז</t>
    </r>
  </si>
  <si>
    <r>
      <t xml:space="preserve">פירוט ניסיון מנהלי הפרויקט (שירות A וכן שירות B) - </t>
    </r>
    <r>
      <rPr>
        <b/>
        <sz val="11"/>
        <color theme="1"/>
        <rFont val="David"/>
        <family val="2"/>
      </rPr>
      <t>נספח ב'5</t>
    </r>
    <r>
      <rPr>
        <sz val="11"/>
        <color theme="1"/>
        <rFont val="David"/>
        <family val="2"/>
        <charset val="177"/>
      </rPr>
      <t>: לצורך הוכחת עמידתם בתנאי הסף המפורטים לעיל (סעיפים ‎5.2.2-‎5.2.3) על המציע לפרט על אודות ניסיונם של מנהלי הפרויקט המיועדים מטעמו, תוך ציון היקף הפעילויות ומאפייניהן, שם הלקוח, שם איש הקשר ומספר הטלפון שלו כמפורט בחוברת ההצעה. הפרטים יסופקו בהתאם לנדרש ב</t>
    </r>
    <r>
      <rPr>
        <b/>
        <sz val="11"/>
        <color theme="1"/>
        <rFont val="David"/>
        <family val="2"/>
      </rPr>
      <t>נספח ב'5</t>
    </r>
    <r>
      <rPr>
        <sz val="11"/>
        <color theme="1"/>
        <rFont val="David"/>
        <family val="2"/>
        <charset val="177"/>
      </rPr>
      <t xml:space="preserve"> למסמכי המכרז</t>
    </r>
  </si>
  <si>
    <r>
      <t xml:space="preserve">פירוט ניסיון רואה חשבון (שירות B) - </t>
    </r>
    <r>
      <rPr>
        <b/>
        <sz val="11"/>
        <color theme="1"/>
        <rFont val="David"/>
        <family val="2"/>
      </rPr>
      <t>נספח ב'6</t>
    </r>
    <r>
      <rPr>
        <sz val="11"/>
        <color theme="1"/>
        <rFont val="David"/>
        <family val="2"/>
        <charset val="177"/>
      </rPr>
      <t>: לצורך הוכחת עמידתו בתנאי הסף המפורטים לעיל סעיף 5.2.4 על המציע לפרט על אודות ניסיונו של רואה החשבון המיועד מטעמו, תוך ציון היקף הפעילויות ומאפייניהן, שם הלקוח, שם איש הקשר ומספר הטלפון שלו כמפורט בחוברת ההצעה. הפרטים יסופקו בהתאם לנדרש בנספח ב'5 למסמכי המכרז.</t>
    </r>
  </si>
  <si>
    <t>מסמכים נוספים בעלי תפקידים: על המציע לצרף בסופו של נספח ב'5 קורות חיים ומסמכים המעידים על הכשרתם וניסיונם המקצועי של כל בעליע התפקידים המוצעים מטעמו. במידה והמציע מציג בעל תפקיד שאינו מועסק אצלו בעת הגשת ההצעה, יש לצרף הסכם העסקה מותנה</t>
  </si>
  <si>
    <t>מסמך מפורט המתאר את שיטת העבודה המוצעת לפיה מתכנן המציע לבצע את השירותים נשואי המכרז. המסמך יתייחס לכל התחומים המרכיבים את ביצועו הכולל של הפרויקט. המסמך יוגש בצמוד ליתר מסמכי ההצעה, בעותק אחד קשיח שיצורף לכל אחד מעותקי ההצעה הקשיחים וכן עותק אלקטרוני – ב-WORD/PDF בלבד. תכנית העבודה שתוגש תנוקד במסגרת בחינת האיכות בשלב הראיונות</t>
  </si>
  <si>
    <t>כל מסמכי המכרז חתומים. יש לחתום על כל מסמכי המכרז והחוזה בראשי תיבות בתחתית כל עמוד כהוכחה לקריאת המסמכים והבנתם</t>
  </si>
  <si>
    <t>העתק תעודת עוסק מורשה והעתק של תעודת התאגדות (לפי העניין וסוג התאגדותו המשפטית של המציע), לצורך הוכחת העמידה בתנאי הסף שבסעיף ‎5.1.1 לעיל.</t>
  </si>
  <si>
    <t>אם המציע הוא עמותה או חברה לתועלת הציבור (חל"צ) יש לצרף אישור מהרשם הרלוונטי בדבר ניהול תקין לשנת 2023 או בדבר הגשת מסמכים, לפי העניין.</t>
  </si>
  <si>
    <t>אם המציע הוא תאגיד, יצורף בנוסף אישור עו"ד על היות החתומים בשמו על מסמכי המכרז רשאים לחייב את המציע בחתימתם</t>
  </si>
  <si>
    <t>אישור לפי חוק עסקאות גופים ציבוריים, בדבר ניהול פנקסי חשבונות ורשומות, כשהוא תקף, להוכחת העמידה בתנאי הסף שבסעיף ‎‎5.1.2 לעיל</t>
  </si>
  <si>
    <t>לצורך הוכחת עמידה בתנאי הסף שבסעיף ‎5.1.3 לעיל, המציע יציג נסח חברה עדכני מרשות התאגידים</t>
  </si>
  <si>
    <t>ערבות בנקאית (נספח ב'2), לעמידה בתנאי הסף שבסעיף ‎5.1.4 לעיל</t>
  </si>
  <si>
    <t>הצהרות בדבר עמידה בהוראות חוק שיוויון זכויות חתומה ע"י עו"ד (נספח ב'6)</t>
  </si>
  <si>
    <t>תצהיר היעדר הרשעות לפי חוק עובדים זרים וחוק שכר מינימום חתום ע"י עו"ד (נספח ב'7)</t>
  </si>
  <si>
    <t>התחייבות ואישור המציע לקיום החקיקה בתחום העסקת עובדים חתומה ע"י עו"ד (נספח ב'8)</t>
  </si>
  <si>
    <t>הצהרה על שימוש בתוכנות מקוריות חתומה ע"י עו"ד (נספח ב'9)</t>
  </si>
  <si>
    <t>אישור רואה חשבון כי המציע הוא בעל מחזור עסקים שנתי של 8,000,000 ₪ לכל הפחות – בשלוש מתוך ארבע השנים האחרונות (2018, 2019, 2020, 2021) – לצורך הוכחת עמידה בתנאי סף ‎5.2.1.1 לעיל. (נספח ב'3).</t>
  </si>
  <si>
    <t>מסמך בשפה העברית המתאר את פרופיל המציע</t>
  </si>
  <si>
    <t>נספח הצעת המחיר חתום (נספח ב'10). מובהר כי הצעת המחיר תמולא ותחתם ע"י מורשה החתימה מטעם המציע ותצורף במעטפה סגורה ונפרדת</t>
  </si>
  <si>
    <t>נספח ב'11 למסמכי המכרז</t>
  </si>
  <si>
    <t>רשימת הפרטים בהצעת המציע, שהמציע מעוניין שיהיו חסויים במידה והוא יזכה, על פי האמור בסעיף ‎13 להלן</t>
  </si>
  <si>
    <t>לצורך הוכחת עמידה בתנאי הסף המקצועיים המופיעים בסעיפים ‎ 5.4 - 5.2 על תתי סעיפיהם, יש לצרף:</t>
  </si>
  <si>
    <t>נספח ב5', לעניין ניסיון הצוות המוצע.</t>
  </si>
  <si>
    <t>ניסיון המציע</t>
  </si>
  <si>
    <t>9.6.1</t>
  </si>
  <si>
    <t>ייבחן ניסיונו של המציע בביצוע איסוף וניתוח נתונים מעבר לנדרש בסעיף ‎5.2.1.2 לעיל מאז שנת 2011. הניקוד בסעיף זה ייבחן באופן הבא:
על כל שנת ניסיון העומדת בדרישות סעיף ‎5.2.1.2, מעבר לנדרש בתנאי הסף (לפחות 5 שנים) יקבל המציע 4 נקודות.
הניקוד המקסימאלי בסעיף זה הוא 20 נקודות (עבור 5 שנות ניסיון נוספות ובסה"כ 10 שנות ניסיון כולל הנדרש לצורך עמידה בתנאי הסף).</t>
  </si>
  <si>
    <t>ניסיון מנהל הפרויקט - A</t>
  </si>
  <si>
    <t>9.6.2.1</t>
  </si>
  <si>
    <t xml:space="preserve">ייבחן ניסיונו של מנהל הפרוייקט המוצע בביצוע איסוף וניתוח נתונים מעבר לנדרש בסעיף ‎5.2.2.2 (לפחות שנתיים) מאז שנת 2014. על כל שנת ניסיון נוספת יקבל המציע 3 נקודות.
הניקוד המקסימאלי בסעיף זה הוא 15 נקודות (עבור 5 שנות ניסיון נוספות ובסה"כ 7 שנות ניסיון כולל הנדרש לצורך עמידה בתנאי הסף). </t>
  </si>
  <si>
    <t>ייבחן נסיונו של מנהל הפרויקט המוצע בביצוע ניתוח איכותני של מבחני תמיכה ע"פ "נוהל שר האוצר לתמיכות מתקציב המדינה". על כל פרויקט במהלך עשר השנים האחרונות שבוצע על ידי מנהל הפרויקט המוצע ואשר כלל ניתוח על פי הנוהל כאמור יינתנו 1.5 נקודות. (לצורך קבלת ניקוד בסעיף זה יהיה צורך לצרף אסמכתאות מהימנות לאופי הפרויקטים).
הניקוד המקסימאלי בסעיף זה הוא 15 נקודות</t>
  </si>
  <si>
    <t>9.6.2.2</t>
  </si>
  <si>
    <t>ניסיון מנהל הפרויקט - B</t>
  </si>
  <si>
    <t>9.6.3</t>
  </si>
  <si>
    <t>ייבחן ניסיונו של מנהל הפרויקט בחמש השנים האחרונות בניהול פרויקטי בקרה בתחום התמיכות הממשלתיות או בביצוע תכניות בקרות בתחום התמיכות. יינתנו 6 נקודות עבור כל פרויקט שכלל לפחות 500 בקרות שטח ו/או בקרות איכות בשנה, עד למקס' 30 נק' עבור 5 פרויקטים</t>
  </si>
  <si>
    <t>9.6.4</t>
  </si>
  <si>
    <t>9.6.5</t>
  </si>
  <si>
    <t>ראיון עם מנהלי הפרויקט ונציג המציע</t>
  </si>
  <si>
    <t>מנהל הפרויקט - A</t>
  </si>
  <si>
    <t>מנהל הפרויקט - B</t>
  </si>
  <si>
    <t>תפיסת שירות לקוחות ותודעת שירות, הבנה של השירותים הנדרשים במכרז זה (כלומר: הבנה של הייחודיות של השירותים המבוקשים, ביחס לביצוע איסוף וניתוח סטנדרטי שאינו דורש אנליזה של מבחני תמיכה ומודלים כלכליים)</t>
  </si>
  <si>
    <t xml:space="preserve">ניסיון והיכרות עם פעילות משרדי הממשלה ועבודה עם המגזר הציבורי </t>
  </si>
  <si>
    <t xml:space="preserve">היכרות עם תחום התרבות </t>
  </si>
  <si>
    <t xml:space="preserve">תוכנית העבודה המוצעת שכוללת תכנית לאופן מתן כלל השירותים במכרז זה לרבות מאפייני המערכת למתן השירותים, אופן איסוף הנתונים, דיווח הגופים, גישה למערכת, דרכי עיבוד וניתוח הנתונים, כלי BI שישמשו למתן השירותים,  מתודולוגית גיבוש תכנית בקרה ויישומה על ידי צוות המציע לעניין זה  (על המציע יהיה להעביר פרזנטציה במסגרת הראיון בה יציג את תוכנית העבודה) </t>
  </si>
  <si>
    <r>
      <t xml:space="preserve">מחיר כולל מע"מ
</t>
    </r>
    <r>
      <rPr>
        <sz val="12"/>
        <color theme="1"/>
        <rFont val="David"/>
        <family val="2"/>
      </rPr>
      <t>(יש להזין את המחיר שהוצע)</t>
    </r>
  </si>
  <si>
    <t>סך הכל</t>
  </si>
  <si>
    <t>היקף יחידות מוערך</t>
  </si>
  <si>
    <t>מחיר ליחידה כולל מע"מ</t>
  </si>
  <si>
    <t>סה"כ מחיר כולל מע"מ</t>
  </si>
  <si>
    <t>הקמת המערכת</t>
  </si>
  <si>
    <t>שירות</t>
  </si>
  <si>
    <t>A</t>
  </si>
  <si>
    <t>הפעלה ותחזוקה שוטפת של המערכת 
- תשלום חודשי קבוע</t>
  </si>
  <si>
    <t xml:space="preserve">ביצוע סקירה (סעיף ‎2.4 במפרט השירותים)  </t>
  </si>
  <si>
    <t>B</t>
  </si>
  <si>
    <t>בקרת שטח</t>
  </si>
  <si>
    <t xml:space="preserve">מיפוי מבחני התמיכה </t>
  </si>
  <si>
    <t>גיבוש ולווי תכנית בקרה שנתית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</si>
</sst>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9" formatCode="&quot;₪&quot;\ #,##0.00"/>
  </numFmts>
  <fonts count="27" x14ac:knownFonts="1">
    <font>
      <sz val="11"/>
      <color theme="1"/>
      <name val="Arial"/>
      <family val="2"/>
      <charset val="177"/>
      <scheme val="minor"/>
    </font>
    <font>
      <sz val="11"/>
      <color theme="1"/>
      <name val="David"/>
      <family val="2"/>
      <charset val="177"/>
    </font>
    <font>
      <b/>
      <sz val="12"/>
      <color theme="1"/>
      <name val="David"/>
      <family val="2"/>
      <charset val="177"/>
    </font>
    <font>
      <b/>
      <sz val="13"/>
      <color theme="1"/>
      <name val="David"/>
      <family val="2"/>
      <charset val="177"/>
    </font>
    <font>
      <b/>
      <sz val="11"/>
      <color theme="1"/>
      <name val="David"/>
      <family val="2"/>
      <charset val="177"/>
    </font>
    <font>
      <b/>
      <sz val="15"/>
      <color theme="1"/>
      <name val="David"/>
      <family val="2"/>
      <charset val="177"/>
    </font>
    <font>
      <sz val="11"/>
      <color theme="1"/>
      <name val="Arial"/>
      <family val="2"/>
      <charset val="177"/>
      <scheme val="minor"/>
    </font>
    <font>
      <b/>
      <sz val="15"/>
      <color theme="0"/>
      <name val="David"/>
      <family val="2"/>
      <charset val="177"/>
    </font>
    <font>
      <u/>
      <sz val="11"/>
      <color theme="10"/>
      <name val="Arial"/>
      <family val="2"/>
      <charset val="177"/>
      <scheme val="minor"/>
    </font>
    <font>
      <sz val="7"/>
      <color theme="1"/>
      <name val="Times New Roman"/>
      <family val="1"/>
    </font>
    <font>
      <sz val="12"/>
      <name val="David"/>
      <family val="2"/>
    </font>
    <font>
      <sz val="12"/>
      <color theme="1"/>
      <name val="David"/>
      <family val="2"/>
    </font>
    <font>
      <b/>
      <sz val="16"/>
      <name val="David"/>
      <family val="2"/>
    </font>
    <font>
      <b/>
      <sz val="16"/>
      <color theme="0"/>
      <name val="David"/>
      <family val="2"/>
    </font>
    <font>
      <b/>
      <sz val="14"/>
      <name val="David"/>
      <family val="2"/>
    </font>
    <font>
      <b/>
      <sz val="12"/>
      <name val="David"/>
      <family val="2"/>
    </font>
    <font>
      <sz val="11"/>
      <color theme="1"/>
      <name val="David"/>
      <family val="1"/>
      <charset val="177"/>
    </font>
    <font>
      <b/>
      <sz val="12"/>
      <color theme="1"/>
      <name val="David"/>
      <family val="2"/>
    </font>
    <font>
      <b/>
      <sz val="11"/>
      <color theme="1"/>
      <name val="Arial"/>
      <family val="2"/>
      <scheme val="minor"/>
    </font>
    <font>
      <sz val="11"/>
      <color theme="1"/>
      <name val="Arial"/>
      <family val="2"/>
      <scheme val="minor"/>
    </font>
    <font>
      <b/>
      <sz val="11"/>
      <color theme="0"/>
      <name val="Arial"/>
      <family val="2"/>
      <scheme val="minor"/>
    </font>
    <font>
      <b/>
      <sz val="12"/>
      <name val="David"/>
      <family val="2"/>
      <charset val="177"/>
    </font>
    <font>
      <b/>
      <sz val="12"/>
      <color theme="1"/>
      <name val="Arial"/>
      <family val="2"/>
      <charset val="177"/>
      <scheme val="minor"/>
    </font>
    <font>
      <b/>
      <sz val="13"/>
      <name val="David"/>
      <family val="2"/>
      <charset val="177"/>
    </font>
    <font>
      <sz val="11"/>
      <color theme="1"/>
      <name val="David"/>
      <family val="2"/>
    </font>
    <font>
      <b/>
      <sz val="16"/>
      <color theme="1"/>
      <name val="David"/>
      <family val="2"/>
    </font>
    <font>
      <b/>
      <sz val="11"/>
      <color theme="1"/>
      <name val="David"/>
      <family val="2"/>
    </font>
  </fonts>
  <fills count="2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249977111117893"/>
        <bgColor theme="8" tint="0.79998168889431442"/>
      </patternFill>
    </fill>
    <fill>
      <patternFill patternType="solid">
        <fgColor theme="2" tint="-0.749992370372631"/>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727E70"/>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2"/>
        <bgColor indexed="64"/>
      </patternFill>
    </fill>
    <fill>
      <patternFill patternType="solid">
        <fgColor theme="6" tint="0.39997558519241921"/>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3" tint="0.39997558519241921"/>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6" tint="0.59999389629810485"/>
        <bgColor indexed="64"/>
      </patternFill>
    </fill>
  </fills>
  <borders count="60">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s>
  <cellStyleXfs count="3">
    <xf numFmtId="0" fontId="0" fillId="0" borderId="0"/>
    <xf numFmtId="9" fontId="6" fillId="0" borderId="0" applyFont="0" applyFill="0" applyBorder="0" applyAlignment="0" applyProtection="0"/>
    <xf numFmtId="0" fontId="8" fillId="0" borderId="0" applyNumberFormat="0" applyFill="0" applyBorder="0" applyAlignment="0" applyProtection="0"/>
  </cellStyleXfs>
  <cellXfs count="202">
    <xf numFmtId="0" fontId="0" fillId="0" borderId="0" xfId="0"/>
    <xf numFmtId="49" fontId="2" fillId="4" borderId="4" xfId="0" applyNumberFormat="1" applyFont="1" applyFill="1" applyBorder="1" applyAlignment="1" applyProtection="1">
      <alignment horizontal="center" vertical="center" readingOrder="2"/>
      <protection hidden="1"/>
    </xf>
    <xf numFmtId="0" fontId="2" fillId="2" borderId="4" xfId="0" applyFont="1" applyFill="1" applyBorder="1" applyAlignment="1" applyProtection="1">
      <alignment horizontal="center" vertical="center" readingOrder="2"/>
      <protection hidden="1"/>
    </xf>
    <xf numFmtId="2" fontId="2" fillId="2" borderId="4" xfId="0" applyNumberFormat="1" applyFont="1" applyFill="1" applyBorder="1" applyAlignment="1" applyProtection="1">
      <alignment horizontal="center" vertical="center" readingOrder="2"/>
      <protection hidden="1"/>
    </xf>
    <xf numFmtId="0" fontId="1" fillId="0" borderId="0" xfId="0" applyFont="1" applyProtection="1">
      <protection hidden="1"/>
    </xf>
    <xf numFmtId="0" fontId="1" fillId="0" borderId="0" xfId="0" applyFont="1" applyAlignment="1" applyProtection="1">
      <alignment readingOrder="2"/>
      <protection hidden="1"/>
    </xf>
    <xf numFmtId="0" fontId="1" fillId="3" borderId="0" xfId="0" applyFont="1" applyFill="1" applyProtection="1">
      <protection hidden="1"/>
    </xf>
    <xf numFmtId="0" fontId="4" fillId="5" borderId="26" xfId="0" applyFont="1" applyFill="1" applyBorder="1" applyAlignment="1" applyProtection="1">
      <alignment horizontal="center" vertical="center" wrapText="1"/>
      <protection hidden="1"/>
    </xf>
    <xf numFmtId="0" fontId="4" fillId="5" borderId="25" xfId="0" applyFont="1" applyFill="1" applyBorder="1" applyAlignment="1" applyProtection="1">
      <alignment horizontal="center" vertical="center" wrapText="1"/>
      <protection hidden="1"/>
    </xf>
    <xf numFmtId="0" fontId="4" fillId="5" borderId="21" xfId="0" applyFont="1" applyFill="1" applyBorder="1" applyAlignment="1" applyProtection="1">
      <alignment horizontal="center" vertical="center" wrapText="1"/>
      <protection hidden="1"/>
    </xf>
    <xf numFmtId="0" fontId="2" fillId="5" borderId="26" xfId="0" applyFont="1" applyFill="1" applyBorder="1" applyAlignment="1" applyProtection="1">
      <alignment horizontal="center" vertical="center" wrapText="1"/>
      <protection hidden="1"/>
    </xf>
    <xf numFmtId="0" fontId="1" fillId="4" borderId="7" xfId="0" applyFont="1" applyFill="1" applyBorder="1" applyAlignment="1" applyProtection="1">
      <alignment horizontal="right" vertical="center" wrapText="1" readingOrder="2"/>
      <protection hidden="1"/>
    </xf>
    <xf numFmtId="0" fontId="11" fillId="0" borderId="0" xfId="0" applyFont="1"/>
    <xf numFmtId="9" fontId="11" fillId="0" borderId="0" xfId="0" applyNumberFormat="1" applyFont="1"/>
    <xf numFmtId="1" fontId="13" fillId="10" borderId="29" xfId="1" applyNumberFormat="1" applyFont="1" applyFill="1" applyBorder="1" applyAlignment="1" applyProtection="1">
      <alignment horizontal="center" vertical="center" wrapText="1" readingOrder="2"/>
      <protection hidden="1"/>
    </xf>
    <xf numFmtId="0" fontId="15" fillId="6" borderId="32" xfId="0" applyFont="1" applyFill="1" applyBorder="1" applyAlignment="1" applyProtection="1">
      <alignment horizontal="center" vertical="center" wrapText="1" readingOrder="2"/>
      <protection hidden="1"/>
    </xf>
    <xf numFmtId="2" fontId="14" fillId="15" borderId="31" xfId="0" applyNumberFormat="1" applyFont="1" applyFill="1" applyBorder="1" applyAlignment="1" applyProtection="1">
      <alignment horizontal="center" vertical="center" wrapText="1" readingOrder="2"/>
      <protection hidden="1"/>
    </xf>
    <xf numFmtId="164" fontId="10" fillId="15" borderId="28" xfId="0" applyNumberFormat="1" applyFont="1" applyFill="1" applyBorder="1" applyAlignment="1" applyProtection="1">
      <alignment horizontal="center" vertical="center" wrapText="1" readingOrder="2"/>
      <protection hidden="1"/>
    </xf>
    <xf numFmtId="0" fontId="15" fillId="7" borderId="34" xfId="0" applyFont="1" applyFill="1" applyBorder="1" applyAlignment="1" applyProtection="1">
      <alignment horizontal="center" vertical="center" wrapText="1" readingOrder="2"/>
      <protection hidden="1"/>
    </xf>
    <xf numFmtId="0" fontId="15" fillId="7" borderId="35" xfId="0" applyFont="1" applyFill="1" applyBorder="1" applyAlignment="1" applyProtection="1">
      <alignment horizontal="center" vertical="center" wrapText="1" readingOrder="2"/>
      <protection hidden="1"/>
    </xf>
    <xf numFmtId="2" fontId="13" fillId="10" borderId="29" xfId="0" applyNumberFormat="1" applyFont="1" applyFill="1" applyBorder="1" applyAlignment="1" applyProtection="1">
      <alignment horizontal="center" vertical="center" wrapText="1" readingOrder="2"/>
      <protection hidden="1"/>
    </xf>
    <xf numFmtId="2" fontId="13" fillId="10" borderId="27" xfId="0" applyNumberFormat="1" applyFont="1" applyFill="1" applyBorder="1" applyAlignment="1" applyProtection="1">
      <alignment horizontal="center" vertical="center" wrapText="1" readingOrder="2"/>
      <protection hidden="1"/>
    </xf>
    <xf numFmtId="0" fontId="2" fillId="2" borderId="18" xfId="0" applyFont="1" applyFill="1" applyBorder="1" applyAlignment="1" applyProtection="1">
      <alignment horizontal="center" vertical="center" readingOrder="2"/>
      <protection hidden="1"/>
    </xf>
    <xf numFmtId="2" fontId="2" fillId="2" borderId="18" xfId="0" applyNumberFormat="1" applyFont="1" applyFill="1" applyBorder="1" applyAlignment="1" applyProtection="1">
      <alignment horizontal="center" vertical="center" readingOrder="2"/>
      <protection hidden="1"/>
    </xf>
    <xf numFmtId="0" fontId="4" fillId="12" borderId="40" xfId="0" applyFont="1" applyFill="1" applyBorder="1" applyAlignment="1">
      <alignment horizontal="center" vertical="center" wrapText="1"/>
    </xf>
    <xf numFmtId="0" fontId="18" fillId="12" borderId="23" xfId="0" applyFont="1" applyFill="1" applyBorder="1" applyAlignment="1">
      <alignment horizontal="center"/>
    </xf>
    <xf numFmtId="0" fontId="18" fillId="12" borderId="47" xfId="0" applyFont="1" applyFill="1" applyBorder="1"/>
    <xf numFmtId="9" fontId="0" fillId="13" borderId="10" xfId="0" applyNumberFormat="1" applyFill="1" applyBorder="1" applyAlignment="1">
      <alignment horizontal="center" vertical="center"/>
    </xf>
    <xf numFmtId="0" fontId="19" fillId="13" borderId="16" xfId="0" applyFont="1" applyFill="1" applyBorder="1" applyAlignment="1">
      <alignment vertical="center"/>
    </xf>
    <xf numFmtId="2" fontId="19" fillId="13" borderId="14" xfId="0" applyNumberFormat="1" applyFont="1" applyFill="1" applyBorder="1" applyAlignment="1">
      <alignment horizontal="center" vertical="center"/>
    </xf>
    <xf numFmtId="9" fontId="20" fillId="11" borderId="10" xfId="0" applyNumberFormat="1" applyFont="1" applyFill="1" applyBorder="1" applyAlignment="1">
      <alignment horizontal="center" vertical="center"/>
    </xf>
    <xf numFmtId="0" fontId="20" fillId="11" borderId="16" xfId="0" applyFont="1" applyFill="1" applyBorder="1" applyAlignment="1">
      <alignment vertical="center"/>
    </xf>
    <xf numFmtId="2" fontId="20" fillId="11" borderId="14" xfId="0" applyNumberFormat="1" applyFont="1" applyFill="1" applyBorder="1" applyAlignment="1">
      <alignment horizontal="center" vertical="center"/>
    </xf>
    <xf numFmtId="0" fontId="18" fillId="12" borderId="15" xfId="0" applyFont="1" applyFill="1" applyBorder="1" applyAlignment="1">
      <alignment horizontal="center" vertical="center" wrapText="1"/>
    </xf>
    <xf numFmtId="0" fontId="21" fillId="19" borderId="15" xfId="0" applyFont="1" applyFill="1" applyBorder="1" applyAlignment="1" applyProtection="1">
      <alignment vertical="center" wrapText="1" readingOrder="2"/>
      <protection hidden="1"/>
    </xf>
    <xf numFmtId="1" fontId="22" fillId="19" borderId="38" xfId="1" applyNumberFormat="1" applyFont="1" applyFill="1" applyBorder="1" applyAlignment="1">
      <alignment horizontal="center" vertical="center"/>
    </xf>
    <xf numFmtId="0" fontId="21" fillId="20" borderId="37" xfId="0" applyFont="1" applyFill="1" applyBorder="1" applyAlignment="1" applyProtection="1">
      <alignment vertical="center" wrapText="1" readingOrder="2"/>
      <protection hidden="1"/>
    </xf>
    <xf numFmtId="1" fontId="22" fillId="20" borderId="36" xfId="1" applyNumberFormat="1" applyFont="1" applyFill="1" applyBorder="1" applyAlignment="1">
      <alignment horizontal="center" vertical="center"/>
    </xf>
    <xf numFmtId="49" fontId="2" fillId="4" borderId="0" xfId="0" applyNumberFormat="1" applyFont="1" applyFill="1" applyAlignment="1" applyProtection="1">
      <alignment horizontal="center" vertical="center" readingOrder="2"/>
      <protection hidden="1"/>
    </xf>
    <xf numFmtId="0" fontId="15" fillId="6" borderId="50" xfId="0" applyFont="1" applyFill="1" applyBorder="1" applyAlignment="1" applyProtection="1">
      <alignment horizontal="center" vertical="center" wrapText="1" readingOrder="2"/>
      <protection hidden="1"/>
    </xf>
    <xf numFmtId="0" fontId="15" fillId="6" borderId="15" xfId="0" applyFont="1" applyFill="1" applyBorder="1" applyAlignment="1" applyProtection="1">
      <alignment horizontal="center" vertical="center" wrapText="1" readingOrder="2"/>
      <protection hidden="1"/>
    </xf>
    <xf numFmtId="0" fontId="3" fillId="16" borderId="49" xfId="0" applyFont="1" applyFill="1" applyBorder="1" applyAlignment="1" applyProtection="1">
      <alignment horizontal="center" vertical="center" wrapText="1"/>
      <protection hidden="1"/>
    </xf>
    <xf numFmtId="0" fontId="1" fillId="2" borderId="46" xfId="0" applyFont="1" applyFill="1" applyBorder="1" applyAlignment="1" applyProtection="1">
      <alignment horizontal="right" vertical="center" wrapText="1" readingOrder="2"/>
      <protection hidden="1"/>
    </xf>
    <xf numFmtId="0" fontId="16" fillId="2" borderId="46" xfId="0" applyFont="1" applyFill="1" applyBorder="1" applyAlignment="1" applyProtection="1">
      <alignment horizontal="right" vertical="center" wrapText="1" readingOrder="2"/>
      <protection hidden="1"/>
    </xf>
    <xf numFmtId="0" fontId="1" fillId="2" borderId="26" xfId="0" applyFont="1" applyFill="1" applyBorder="1" applyAlignment="1" applyProtection="1">
      <alignment horizontal="right" vertical="center" wrapText="1" readingOrder="2"/>
      <protection hidden="1"/>
    </xf>
    <xf numFmtId="0" fontId="4" fillId="5" borderId="15" xfId="0" applyFont="1" applyFill="1" applyBorder="1" applyAlignment="1" applyProtection="1">
      <alignment horizontal="center" vertical="center" readingOrder="2"/>
      <protection hidden="1"/>
    </xf>
    <xf numFmtId="0" fontId="4" fillId="18" borderId="15" xfId="0" applyFont="1" applyFill="1" applyBorder="1" applyAlignment="1" applyProtection="1">
      <alignment horizontal="center" vertical="center" wrapText="1"/>
      <protection locked="0"/>
    </xf>
    <xf numFmtId="0" fontId="8" fillId="18" borderId="15" xfId="2" applyFill="1" applyBorder="1" applyAlignment="1" applyProtection="1">
      <alignment horizontal="center" vertical="center" wrapText="1"/>
      <protection locked="0"/>
    </xf>
    <xf numFmtId="0" fontId="3" fillId="16" borderId="15" xfId="0" applyFont="1" applyFill="1" applyBorder="1" applyAlignment="1" applyProtection="1">
      <alignment horizontal="center" vertical="center" wrapText="1"/>
      <protection hidden="1"/>
    </xf>
    <xf numFmtId="0" fontId="1" fillId="4" borderId="15" xfId="0" applyFont="1" applyFill="1" applyBorder="1" applyAlignment="1" applyProtection="1">
      <alignment horizontal="center" vertical="center" wrapText="1" readingOrder="2"/>
      <protection hidden="1"/>
    </xf>
    <xf numFmtId="0" fontId="1" fillId="3" borderId="15" xfId="0" applyFont="1" applyFill="1" applyBorder="1" applyAlignment="1" applyProtection="1">
      <alignment horizontal="center" vertical="center" wrapText="1"/>
      <protection locked="0"/>
    </xf>
    <xf numFmtId="0" fontId="3" fillId="8" borderId="15" xfId="0" applyFont="1" applyFill="1" applyBorder="1" applyAlignment="1" applyProtection="1">
      <alignment horizontal="center" vertical="center" wrapText="1"/>
      <protection hidden="1"/>
    </xf>
    <xf numFmtId="0" fontId="5" fillId="9" borderId="15" xfId="0" applyFont="1" applyFill="1" applyBorder="1" applyAlignment="1" applyProtection="1">
      <alignment horizontal="center" vertical="center"/>
      <protection hidden="1"/>
    </xf>
    <xf numFmtId="0" fontId="1" fillId="3" borderId="0" xfId="0" applyFont="1" applyFill="1" applyAlignment="1" applyProtection="1">
      <alignment horizontal="center" vertical="center" wrapText="1"/>
      <protection locked="0"/>
    </xf>
    <xf numFmtId="0" fontId="3" fillId="8" borderId="17" xfId="0" applyFont="1" applyFill="1" applyBorder="1" applyAlignment="1" applyProtection="1">
      <alignment horizontal="center" vertical="center" wrapText="1" readingOrder="2"/>
      <protection hidden="1"/>
    </xf>
    <xf numFmtId="0" fontId="3" fillId="8" borderId="8" xfId="0" applyFont="1" applyFill="1" applyBorder="1" applyAlignment="1" applyProtection="1">
      <alignment horizontal="center" vertical="center" wrapText="1"/>
      <protection hidden="1"/>
    </xf>
    <xf numFmtId="0" fontId="1" fillId="4" borderId="15" xfId="0" applyFont="1" applyFill="1" applyBorder="1" applyAlignment="1" applyProtection="1">
      <alignment horizontal="center" vertical="center" wrapText="1"/>
      <protection locked="0"/>
    </xf>
    <xf numFmtId="49" fontId="2" fillId="4" borderId="7" xfId="0" applyNumberFormat="1" applyFont="1" applyFill="1" applyBorder="1" applyAlignment="1" applyProtection="1">
      <alignment horizontal="center" vertical="center" readingOrder="2"/>
      <protection hidden="1"/>
    </xf>
    <xf numFmtId="49" fontId="2" fillId="4" borderId="9" xfId="0" applyNumberFormat="1" applyFont="1" applyFill="1" applyBorder="1" applyAlignment="1" applyProtection="1">
      <alignment horizontal="center" vertical="center" readingOrder="2"/>
      <protection hidden="1"/>
    </xf>
    <xf numFmtId="49" fontId="2" fillId="4" borderId="26" xfId="0" applyNumberFormat="1" applyFont="1" applyFill="1" applyBorder="1" applyAlignment="1" applyProtection="1">
      <alignment horizontal="center" vertical="center" readingOrder="2"/>
      <protection hidden="1"/>
    </xf>
    <xf numFmtId="49" fontId="2" fillId="4" borderId="43" xfId="0" applyNumberFormat="1" applyFont="1" applyFill="1" applyBorder="1" applyAlignment="1" applyProtection="1">
      <alignment horizontal="center" vertical="center" readingOrder="2"/>
      <protection hidden="1"/>
    </xf>
    <xf numFmtId="0" fontId="15" fillId="6" borderId="31" xfId="0" applyFont="1" applyFill="1" applyBorder="1" applyAlignment="1" applyProtection="1">
      <alignment horizontal="center" vertical="center" wrapText="1" readingOrder="2"/>
      <protection hidden="1"/>
    </xf>
    <xf numFmtId="164" fontId="10" fillId="15" borderId="53" xfId="0" applyNumberFormat="1" applyFont="1" applyFill="1" applyBorder="1" applyAlignment="1" applyProtection="1">
      <alignment horizontal="center" vertical="center" wrapText="1" readingOrder="2"/>
      <protection hidden="1"/>
    </xf>
    <xf numFmtId="0" fontId="11" fillId="23" borderId="54" xfId="0" applyFont="1" applyFill="1" applyBorder="1" applyAlignment="1">
      <alignment horizontal="center"/>
    </xf>
    <xf numFmtId="0" fontId="11" fillId="23" borderId="55" xfId="0" applyFont="1" applyFill="1" applyBorder="1" applyAlignment="1">
      <alignment horizontal="center"/>
    </xf>
    <xf numFmtId="0" fontId="11" fillId="23" borderId="54" xfId="0" applyFont="1" applyFill="1" applyBorder="1" applyAlignment="1">
      <alignment horizontal="center" vertical="center" wrapText="1"/>
    </xf>
    <xf numFmtId="0" fontId="11" fillId="23" borderId="55" xfId="0" applyFont="1" applyFill="1" applyBorder="1" applyAlignment="1">
      <alignment horizontal="center" vertical="center" wrapText="1"/>
    </xf>
    <xf numFmtId="0" fontId="17" fillId="6" borderId="28" xfId="0" applyFont="1" applyFill="1" applyBorder="1" applyAlignment="1">
      <alignment horizontal="center" vertical="center" wrapText="1"/>
    </xf>
    <xf numFmtId="0" fontId="17" fillId="7" borderId="33" xfId="0" applyFont="1" applyFill="1" applyBorder="1" applyAlignment="1" applyProtection="1">
      <alignment horizontal="center" vertical="center" wrapText="1"/>
      <protection hidden="1"/>
    </xf>
    <xf numFmtId="0" fontId="17" fillId="7" borderId="28" xfId="0" applyFont="1" applyFill="1" applyBorder="1" applyAlignment="1" applyProtection="1">
      <alignment horizontal="center" vertical="center" wrapText="1"/>
      <protection hidden="1"/>
    </xf>
    <xf numFmtId="0" fontId="17" fillId="7" borderId="31" xfId="0" applyFont="1" applyFill="1" applyBorder="1" applyAlignment="1" applyProtection="1">
      <alignment horizontal="center" vertical="center" wrapText="1"/>
      <protection hidden="1"/>
    </xf>
    <xf numFmtId="9" fontId="15" fillId="2" borderId="39" xfId="1" applyFont="1" applyFill="1" applyBorder="1" applyAlignment="1" applyProtection="1">
      <alignment horizontal="center" vertical="center" wrapText="1" readingOrder="2"/>
      <protection hidden="1"/>
    </xf>
    <xf numFmtId="0" fontId="11" fillId="0" borderId="10" xfId="0" applyFont="1" applyBorder="1" applyAlignment="1">
      <alignment horizontal="center" vertical="center" wrapText="1"/>
    </xf>
    <xf numFmtId="0" fontId="11" fillId="0" borderId="16" xfId="0" applyFont="1" applyBorder="1" applyAlignment="1">
      <alignment horizontal="center" vertical="center" wrapText="1"/>
    </xf>
    <xf numFmtId="9" fontId="15" fillId="2" borderId="30" xfId="1" applyFont="1" applyFill="1" applyBorder="1" applyAlignment="1" applyProtection="1">
      <alignment horizontal="center" vertical="center" wrapText="1" readingOrder="2"/>
      <protection hidden="1"/>
    </xf>
    <xf numFmtId="9" fontId="15" fillId="2" borderId="38" xfId="1" applyFont="1" applyFill="1" applyBorder="1" applyAlignment="1" applyProtection="1">
      <alignment horizontal="center" vertical="center" wrapText="1" readingOrder="2"/>
      <protection hidden="1"/>
    </xf>
    <xf numFmtId="164" fontId="17" fillId="17" borderId="50" xfId="0" applyNumberFormat="1" applyFont="1" applyFill="1" applyBorder="1" applyAlignment="1">
      <alignment horizontal="center" vertical="center"/>
    </xf>
    <xf numFmtId="9" fontId="15" fillId="24" borderId="56" xfId="1" applyFont="1" applyFill="1" applyBorder="1" applyAlignment="1" applyProtection="1">
      <alignment horizontal="center" vertical="center" wrapText="1" readingOrder="2"/>
      <protection hidden="1"/>
    </xf>
    <xf numFmtId="0" fontId="17" fillId="6" borderId="0" xfId="0" applyFont="1" applyFill="1" applyAlignment="1">
      <alignment horizontal="center" vertical="center" wrapText="1"/>
    </xf>
    <xf numFmtId="0" fontId="24" fillId="2" borderId="46" xfId="0" applyFont="1" applyFill="1" applyBorder="1" applyAlignment="1" applyProtection="1">
      <alignment horizontal="right" vertical="center" wrapText="1" readingOrder="2"/>
      <protection hidden="1"/>
    </xf>
    <xf numFmtId="0" fontId="7" fillId="14" borderId="6" xfId="0" applyFont="1" applyFill="1" applyBorder="1" applyAlignment="1" applyProtection="1">
      <alignment horizontal="center" vertical="center"/>
      <protection hidden="1"/>
    </xf>
    <xf numFmtId="0" fontId="7" fillId="14" borderId="24" xfId="0" applyFont="1" applyFill="1" applyBorder="1" applyAlignment="1" applyProtection="1">
      <alignment horizontal="center" vertical="center"/>
      <protection hidden="1"/>
    </xf>
    <xf numFmtId="0" fontId="7" fillId="14" borderId="41" xfId="0" applyFont="1" applyFill="1" applyBorder="1" applyAlignment="1" applyProtection="1">
      <alignment horizontal="center" vertical="center"/>
      <protection hidden="1"/>
    </xf>
    <xf numFmtId="2" fontId="2" fillId="2" borderId="44" xfId="0" applyNumberFormat="1" applyFont="1" applyFill="1" applyBorder="1" applyAlignment="1" applyProtection="1">
      <alignment horizontal="center" vertical="center" readingOrder="2"/>
      <protection hidden="1"/>
    </xf>
    <xf numFmtId="2" fontId="2" fillId="2" borderId="2" xfId="0" applyNumberFormat="1" applyFont="1" applyFill="1" applyBorder="1" applyAlignment="1" applyProtection="1">
      <alignment horizontal="center" vertical="center" readingOrder="2"/>
      <protection hidden="1"/>
    </xf>
    <xf numFmtId="2" fontId="2" fillId="2" borderId="7" xfId="0" applyNumberFormat="1" applyFont="1" applyFill="1" applyBorder="1" applyAlignment="1" applyProtection="1">
      <alignment horizontal="center" vertical="center" readingOrder="2"/>
      <protection hidden="1"/>
    </xf>
    <xf numFmtId="2" fontId="2" fillId="2" borderId="9" xfId="0" applyNumberFormat="1" applyFont="1" applyFill="1" applyBorder="1" applyAlignment="1" applyProtection="1">
      <alignment horizontal="center" vertical="center" readingOrder="2"/>
      <protection hidden="1"/>
    </xf>
    <xf numFmtId="0" fontId="2" fillId="2" borderId="7" xfId="0" applyFont="1" applyFill="1" applyBorder="1" applyAlignment="1" applyProtection="1">
      <alignment vertical="center" readingOrder="2"/>
      <protection hidden="1"/>
    </xf>
    <xf numFmtId="0" fontId="2" fillId="2" borderId="26" xfId="0" applyFont="1" applyFill="1" applyBorder="1" applyAlignment="1" applyProtection="1">
      <alignment vertical="center" readingOrder="2"/>
      <protection hidden="1"/>
    </xf>
    <xf numFmtId="0" fontId="4" fillId="5" borderId="15" xfId="0" applyFont="1" applyFill="1" applyBorder="1" applyAlignment="1" applyProtection="1">
      <alignment horizontal="center" vertical="center" readingOrder="2"/>
      <protection hidden="1"/>
    </xf>
    <xf numFmtId="0" fontId="2" fillId="5" borderId="3" xfId="0" applyFont="1" applyFill="1" applyBorder="1" applyAlignment="1" applyProtection="1">
      <alignment horizontal="center" vertical="center" wrapText="1"/>
      <protection hidden="1"/>
    </xf>
    <xf numFmtId="0" fontId="2" fillId="5" borderId="2" xfId="0" applyFont="1" applyFill="1" applyBorder="1" applyAlignment="1" applyProtection="1">
      <alignment horizontal="center" vertical="center" wrapText="1"/>
      <protection hidden="1"/>
    </xf>
    <xf numFmtId="0" fontId="2" fillId="5" borderId="1" xfId="0" applyFont="1" applyFill="1" applyBorder="1" applyAlignment="1" applyProtection="1">
      <alignment horizontal="center" vertical="center" wrapText="1"/>
      <protection hidden="1"/>
    </xf>
    <xf numFmtId="0" fontId="5" fillId="5" borderId="49" xfId="0" applyFont="1" applyFill="1" applyBorder="1" applyAlignment="1" applyProtection="1">
      <alignment horizontal="center" vertical="center" wrapText="1"/>
      <protection hidden="1"/>
    </xf>
    <xf numFmtId="0" fontId="5" fillId="5" borderId="52" xfId="0" applyFont="1" applyFill="1" applyBorder="1" applyAlignment="1" applyProtection="1">
      <alignment horizontal="center" vertical="center" wrapText="1"/>
      <protection hidden="1"/>
    </xf>
    <xf numFmtId="0" fontId="2" fillId="5" borderId="49" xfId="0" applyFont="1" applyFill="1" applyBorder="1" applyAlignment="1" applyProtection="1">
      <alignment horizontal="center" vertical="center" wrapText="1"/>
      <protection hidden="1"/>
    </xf>
    <xf numFmtId="0" fontId="2" fillId="5" borderId="42" xfId="0" applyFont="1" applyFill="1" applyBorder="1" applyAlignment="1" applyProtection="1">
      <alignment horizontal="center" vertical="center" wrapText="1"/>
      <protection hidden="1"/>
    </xf>
    <xf numFmtId="0" fontId="2" fillId="5" borderId="45" xfId="0" applyFont="1" applyFill="1" applyBorder="1" applyAlignment="1" applyProtection="1">
      <alignment horizontal="center" vertical="center" wrapText="1"/>
      <protection hidden="1"/>
    </xf>
    <xf numFmtId="0" fontId="2" fillId="5" borderId="22" xfId="0" applyFont="1" applyFill="1" applyBorder="1" applyAlignment="1" applyProtection="1">
      <alignment horizontal="center" vertical="center" wrapText="1"/>
      <protection hidden="1"/>
    </xf>
    <xf numFmtId="0" fontId="2" fillId="5" borderId="0" xfId="0" applyFont="1" applyFill="1" applyAlignment="1" applyProtection="1">
      <alignment horizontal="center" vertical="center" wrapText="1"/>
      <protection hidden="1"/>
    </xf>
    <xf numFmtId="0" fontId="2" fillId="5" borderId="43" xfId="0" applyFont="1" applyFill="1" applyBorder="1" applyAlignment="1" applyProtection="1">
      <alignment horizontal="center" vertical="center" wrapText="1"/>
      <protection hidden="1"/>
    </xf>
    <xf numFmtId="0" fontId="18" fillId="8" borderId="2" xfId="0" applyFont="1" applyFill="1" applyBorder="1"/>
    <xf numFmtId="0" fontId="3" fillId="16" borderId="3" xfId="0" applyFont="1" applyFill="1" applyBorder="1" applyAlignment="1" applyProtection="1">
      <alignment horizontal="center" vertical="center" wrapText="1"/>
      <protection hidden="1"/>
    </xf>
    <xf numFmtId="0" fontId="3" fillId="16" borderId="2" xfId="0" applyFont="1" applyFill="1" applyBorder="1" applyAlignment="1" applyProtection="1">
      <alignment horizontal="center" vertical="center" wrapText="1"/>
      <protection hidden="1"/>
    </xf>
    <xf numFmtId="0" fontId="23" fillId="16" borderId="6" xfId="0" applyFont="1" applyFill="1" applyBorder="1" applyAlignment="1" applyProtection="1">
      <alignment horizontal="center" vertical="center" wrapText="1"/>
      <protection hidden="1"/>
    </xf>
    <xf numFmtId="0" fontId="23" fillId="16" borderId="24" xfId="0" applyFont="1" applyFill="1" applyBorder="1" applyAlignment="1" applyProtection="1">
      <alignment horizontal="center" vertical="center" wrapText="1"/>
      <protection hidden="1"/>
    </xf>
    <xf numFmtId="0" fontId="23" fillId="16" borderId="5" xfId="0" applyFont="1" applyFill="1" applyBorder="1" applyAlignment="1" applyProtection="1">
      <alignment horizontal="center" vertical="center" wrapText="1"/>
      <protection hidden="1"/>
    </xf>
    <xf numFmtId="49" fontId="2" fillId="4" borderId="7" xfId="0" applyNumberFormat="1" applyFont="1" applyFill="1" applyBorder="1" applyAlignment="1" applyProtection="1">
      <alignment horizontal="center" vertical="center" readingOrder="2"/>
      <protection hidden="1"/>
    </xf>
    <xf numFmtId="49" fontId="2" fillId="4" borderId="26" xfId="0" applyNumberFormat="1" applyFont="1" applyFill="1" applyBorder="1" applyAlignment="1" applyProtection="1">
      <alignment horizontal="center" vertical="center" readingOrder="2"/>
      <protection hidden="1"/>
    </xf>
    <xf numFmtId="49" fontId="2" fillId="4" borderId="9" xfId="0" applyNumberFormat="1" applyFont="1" applyFill="1" applyBorder="1" applyAlignment="1" applyProtection="1">
      <alignment horizontal="center" vertical="center" readingOrder="2"/>
      <protection hidden="1"/>
    </xf>
    <xf numFmtId="0" fontId="22" fillId="21" borderId="7" xfId="0" applyFont="1" applyFill="1" applyBorder="1" applyAlignment="1">
      <alignment horizontal="center" vertical="center"/>
    </xf>
    <xf numFmtId="0" fontId="22" fillId="21" borderId="9" xfId="0" applyFont="1" applyFill="1" applyBorder="1" applyAlignment="1">
      <alignment horizontal="center" vertical="center"/>
    </xf>
    <xf numFmtId="1" fontId="13" fillId="10" borderId="29" xfId="1" applyNumberFormat="1" applyFont="1" applyFill="1" applyBorder="1" applyAlignment="1" applyProtection="1">
      <alignment horizontal="center" vertical="center" wrapText="1" readingOrder="2"/>
      <protection hidden="1"/>
    </xf>
    <xf numFmtId="1" fontId="13" fillId="10" borderId="17" xfId="1" applyNumberFormat="1" applyFont="1" applyFill="1" applyBorder="1" applyAlignment="1" applyProtection="1">
      <alignment horizontal="center" vertical="center" wrapText="1" readingOrder="2"/>
      <protection hidden="1"/>
    </xf>
    <xf numFmtId="1" fontId="13" fillId="10" borderId="27" xfId="1" applyNumberFormat="1" applyFont="1" applyFill="1" applyBorder="1" applyAlignment="1" applyProtection="1">
      <alignment horizontal="center" vertical="center" wrapText="1" readingOrder="2"/>
      <protection hidden="1"/>
    </xf>
    <xf numFmtId="0" fontId="15" fillId="6" borderId="33" xfId="0" applyFont="1" applyFill="1" applyBorder="1" applyAlignment="1" applyProtection="1">
      <alignment horizontal="center" vertical="center" wrapText="1" readingOrder="2"/>
      <protection hidden="1"/>
    </xf>
    <xf numFmtId="0" fontId="15" fillId="6" borderId="48" xfId="0" applyFont="1" applyFill="1" applyBorder="1" applyAlignment="1" applyProtection="1">
      <alignment horizontal="center" vertical="center" wrapText="1" readingOrder="2"/>
      <protection hidden="1"/>
    </xf>
    <xf numFmtId="0" fontId="15" fillId="7" borderId="12" xfId="0" applyFont="1" applyFill="1" applyBorder="1" applyAlignment="1" applyProtection="1">
      <alignment horizontal="center" vertical="center" wrapText="1" readingOrder="2"/>
      <protection hidden="1"/>
    </xf>
    <xf numFmtId="0" fontId="15" fillId="7" borderId="10" xfId="0" applyFont="1" applyFill="1" applyBorder="1" applyAlignment="1" applyProtection="1">
      <alignment horizontal="center" vertical="center" wrapText="1" readingOrder="2"/>
      <protection hidden="1"/>
    </xf>
    <xf numFmtId="0" fontId="15" fillId="7" borderId="35" xfId="0" applyFont="1" applyFill="1" applyBorder="1" applyAlignment="1" applyProtection="1">
      <alignment horizontal="center" vertical="center" wrapText="1" readingOrder="2"/>
      <protection hidden="1"/>
    </xf>
    <xf numFmtId="0" fontId="15" fillId="7" borderId="39" xfId="0" applyFont="1" applyFill="1" applyBorder="1" applyAlignment="1" applyProtection="1">
      <alignment horizontal="center" vertical="center" wrapText="1" readingOrder="2"/>
      <protection hidden="1"/>
    </xf>
    <xf numFmtId="0" fontId="15" fillId="7" borderId="38" xfId="0" applyFont="1" applyFill="1" applyBorder="1" applyAlignment="1" applyProtection="1">
      <alignment horizontal="center" vertical="center" wrapText="1" readingOrder="2"/>
      <protection hidden="1"/>
    </xf>
    <xf numFmtId="0" fontId="15" fillId="7" borderId="36" xfId="0" applyFont="1" applyFill="1" applyBorder="1" applyAlignment="1" applyProtection="1">
      <alignment horizontal="center" vertical="center" wrapText="1" readingOrder="2"/>
      <protection hidden="1"/>
    </xf>
    <xf numFmtId="0" fontId="15" fillId="7" borderId="11" xfId="0" applyFont="1" applyFill="1" applyBorder="1" applyAlignment="1" applyProtection="1">
      <alignment horizontal="center" vertical="center" wrapText="1" readingOrder="2"/>
      <protection hidden="1"/>
    </xf>
    <xf numFmtId="0" fontId="15" fillId="7" borderId="15" xfId="0" applyFont="1" applyFill="1" applyBorder="1" applyAlignment="1" applyProtection="1">
      <alignment horizontal="center" vertical="center" wrapText="1" readingOrder="2"/>
      <protection hidden="1"/>
    </xf>
    <xf numFmtId="0" fontId="15" fillId="7" borderId="37" xfId="0" applyFont="1" applyFill="1" applyBorder="1" applyAlignment="1" applyProtection="1">
      <alignment horizontal="center" vertical="center" wrapText="1" readingOrder="2"/>
      <protection hidden="1"/>
    </xf>
    <xf numFmtId="0" fontId="12" fillId="7" borderId="12" xfId="0" applyFont="1" applyFill="1" applyBorder="1" applyAlignment="1" applyProtection="1">
      <alignment horizontal="center" vertical="center" wrapText="1" readingOrder="2"/>
      <protection hidden="1"/>
    </xf>
    <xf numFmtId="0" fontId="12" fillId="7" borderId="13" xfId="0" applyFont="1" applyFill="1" applyBorder="1" applyAlignment="1" applyProtection="1">
      <alignment horizontal="center" vertical="center" wrapText="1" readingOrder="2"/>
      <protection hidden="1"/>
    </xf>
    <xf numFmtId="0" fontId="12" fillId="7" borderId="10" xfId="0" applyFont="1" applyFill="1" applyBorder="1" applyAlignment="1" applyProtection="1">
      <alignment horizontal="center" vertical="center" wrapText="1" readingOrder="2"/>
      <protection hidden="1"/>
    </xf>
    <xf numFmtId="0" fontId="12" fillId="7" borderId="16" xfId="0" applyFont="1" applyFill="1" applyBorder="1" applyAlignment="1" applyProtection="1">
      <alignment horizontal="center" vertical="center" wrapText="1" readingOrder="2"/>
      <protection hidden="1"/>
    </xf>
    <xf numFmtId="0" fontId="15" fillId="6" borderId="37" xfId="0" applyFont="1" applyFill="1" applyBorder="1" applyAlignment="1" applyProtection="1">
      <alignment horizontal="center" vertical="center" wrapText="1" readingOrder="2"/>
      <protection hidden="1"/>
    </xf>
    <xf numFmtId="0" fontId="15" fillId="6" borderId="8" xfId="0" applyFont="1" applyFill="1" applyBorder="1" applyAlignment="1" applyProtection="1">
      <alignment horizontal="center" vertical="center" wrapText="1" readingOrder="2"/>
      <protection hidden="1"/>
    </xf>
    <xf numFmtId="0" fontId="17" fillId="25" borderId="29" xfId="0" applyFont="1" applyFill="1" applyBorder="1" applyAlignment="1">
      <alignment horizontal="center"/>
    </xf>
    <xf numFmtId="0" fontId="17" fillId="25" borderId="27" xfId="0" applyFont="1" applyFill="1" applyBorder="1" applyAlignment="1">
      <alignment horizontal="center"/>
    </xf>
    <xf numFmtId="0" fontId="17" fillId="6" borderId="15" xfId="0" applyFont="1" applyFill="1" applyBorder="1" applyAlignment="1">
      <alignment horizontal="center" vertical="center" wrapText="1"/>
    </xf>
    <xf numFmtId="0" fontId="11" fillId="23" borderId="54" xfId="0" applyFont="1" applyFill="1" applyBorder="1" applyAlignment="1">
      <alignment horizontal="center"/>
    </xf>
    <xf numFmtId="0" fontId="11" fillId="23" borderId="55" xfId="0" applyFont="1" applyFill="1" applyBorder="1" applyAlignment="1">
      <alignment horizontal="center"/>
    </xf>
    <xf numFmtId="0" fontId="11" fillId="23" borderId="54" xfId="0" applyFont="1" applyFill="1" applyBorder="1" applyAlignment="1">
      <alignment horizontal="center" vertical="center" wrapText="1"/>
    </xf>
    <xf numFmtId="0" fontId="11" fillId="23" borderId="55" xfId="0" applyFont="1" applyFill="1" applyBorder="1" applyAlignment="1">
      <alignment horizontal="center" vertical="center" wrapText="1"/>
    </xf>
    <xf numFmtId="0" fontId="17" fillId="6" borderId="37" xfId="0" applyFont="1" applyFill="1" applyBorder="1" applyAlignment="1">
      <alignment horizontal="center" vertical="center" wrapText="1"/>
    </xf>
    <xf numFmtId="0" fontId="17" fillId="17" borderId="6" xfId="0" applyFont="1" applyFill="1" applyBorder="1" applyAlignment="1">
      <alignment horizontal="center" vertical="center" wrapText="1"/>
    </xf>
    <xf numFmtId="0" fontId="17" fillId="17" borderId="5" xfId="0" applyFont="1" applyFill="1" applyBorder="1" applyAlignment="1">
      <alignment horizontal="center" vertical="center" wrapText="1"/>
    </xf>
    <xf numFmtId="0" fontId="17" fillId="17" borderId="6" xfId="0" applyFont="1" applyFill="1" applyBorder="1" applyAlignment="1" applyProtection="1">
      <alignment horizontal="center" vertical="center" wrapText="1" readingOrder="2"/>
      <protection hidden="1"/>
    </xf>
    <xf numFmtId="0" fontId="17" fillId="17" borderId="5" xfId="0" applyFont="1" applyFill="1" applyBorder="1" applyAlignment="1" applyProtection="1">
      <alignment horizontal="center" vertical="center" wrapText="1" readingOrder="2"/>
      <protection hidden="1"/>
    </xf>
    <xf numFmtId="0" fontId="17" fillId="17" borderId="49" xfId="0" applyFont="1" applyFill="1" applyBorder="1" applyAlignment="1">
      <alignment horizontal="center" vertical="center" wrapText="1"/>
    </xf>
    <xf numFmtId="0" fontId="17" fillId="17" borderId="45" xfId="0" applyFont="1" applyFill="1" applyBorder="1" applyAlignment="1">
      <alignment horizontal="center" vertical="center" wrapText="1"/>
    </xf>
    <xf numFmtId="0" fontId="25" fillId="17" borderId="49" xfId="0" applyFont="1" applyFill="1" applyBorder="1" applyAlignment="1" applyProtection="1">
      <alignment horizontal="center" vertical="center" wrapText="1" readingOrder="2"/>
      <protection hidden="1"/>
    </xf>
    <xf numFmtId="0" fontId="25" fillId="17" borderId="45" xfId="0" applyFont="1" applyFill="1" applyBorder="1" applyAlignment="1" applyProtection="1">
      <alignment horizontal="center" vertical="center" wrapText="1" readingOrder="2"/>
      <protection hidden="1"/>
    </xf>
    <xf numFmtId="0" fontId="18" fillId="12" borderId="19" xfId="0" applyFont="1" applyFill="1" applyBorder="1" applyAlignment="1">
      <alignment horizontal="center"/>
    </xf>
    <xf numFmtId="0" fontId="18" fillId="12" borderId="20" xfId="0" applyFont="1" applyFill="1" applyBorder="1" applyAlignment="1">
      <alignment horizontal="center"/>
    </xf>
    <xf numFmtId="0" fontId="3" fillId="16" borderId="22" xfId="0" applyFont="1" applyFill="1" applyBorder="1" applyAlignment="1" applyProtection="1">
      <alignment horizontal="center" vertical="center" wrapText="1"/>
      <protection hidden="1"/>
    </xf>
    <xf numFmtId="0" fontId="11" fillId="4" borderId="7" xfId="0" applyFont="1" applyFill="1" applyBorder="1" applyAlignment="1" applyProtection="1">
      <alignment horizontal="right" vertical="center" wrapText="1" readingOrder="2"/>
      <protection hidden="1"/>
    </xf>
    <xf numFmtId="49" fontId="2" fillId="4" borderId="15" xfId="0" applyNumberFormat="1" applyFont="1" applyFill="1" applyBorder="1" applyAlignment="1" applyProtection="1">
      <alignment horizontal="right" vertical="center" wrapText="1" readingOrder="2"/>
      <protection hidden="1"/>
    </xf>
    <xf numFmtId="49" fontId="2" fillId="4" borderId="54" xfId="0" applyNumberFormat="1" applyFont="1" applyFill="1" applyBorder="1" applyAlignment="1" applyProtection="1">
      <alignment horizontal="center" vertical="center" readingOrder="2"/>
      <protection hidden="1"/>
    </xf>
    <xf numFmtId="49" fontId="2" fillId="4" borderId="25" xfId="0" applyNumberFormat="1" applyFont="1" applyFill="1" applyBorder="1" applyAlignment="1" applyProtection="1">
      <alignment horizontal="center" vertical="center" readingOrder="2"/>
      <protection hidden="1"/>
    </xf>
    <xf numFmtId="49" fontId="2" fillId="4" borderId="58" xfId="0" applyNumberFormat="1" applyFont="1" applyFill="1" applyBorder="1" applyAlignment="1" applyProtection="1">
      <alignment horizontal="center" vertical="center" readingOrder="2"/>
      <protection hidden="1"/>
    </xf>
    <xf numFmtId="49" fontId="2" fillId="4" borderId="46" xfId="0" applyNumberFormat="1" applyFont="1" applyFill="1" applyBorder="1" applyAlignment="1" applyProtection="1">
      <alignment horizontal="center" vertical="center" readingOrder="2"/>
      <protection hidden="1"/>
    </xf>
    <xf numFmtId="49" fontId="2" fillId="4" borderId="15" xfId="0" applyNumberFormat="1" applyFont="1" applyFill="1" applyBorder="1" applyAlignment="1" applyProtection="1">
      <alignment horizontal="center" vertical="center" readingOrder="2"/>
      <protection hidden="1"/>
    </xf>
    <xf numFmtId="49" fontId="2" fillId="4" borderId="2" xfId="0" applyNumberFormat="1" applyFont="1" applyFill="1" applyBorder="1" applyAlignment="1" applyProtection="1">
      <alignment horizontal="center" vertical="center" readingOrder="2"/>
      <protection hidden="1"/>
    </xf>
    <xf numFmtId="49" fontId="2" fillId="4" borderId="37" xfId="0" applyNumberFormat="1" applyFont="1" applyFill="1" applyBorder="1" applyAlignment="1" applyProtection="1">
      <alignment horizontal="right" vertical="center" wrapText="1" readingOrder="2"/>
      <protection hidden="1"/>
    </xf>
    <xf numFmtId="0" fontId="3" fillId="22" borderId="37" xfId="0" applyFont="1" applyFill="1" applyBorder="1" applyAlignment="1" applyProtection="1">
      <alignment horizontal="center" vertical="center" wrapText="1"/>
      <protection hidden="1"/>
    </xf>
    <xf numFmtId="0" fontId="3" fillId="22" borderId="48" xfId="0" applyFont="1" applyFill="1" applyBorder="1" applyAlignment="1" applyProtection="1">
      <alignment horizontal="center" vertical="center" wrapText="1"/>
      <protection hidden="1"/>
    </xf>
    <xf numFmtId="0" fontId="3" fillId="22" borderId="8" xfId="0" applyFont="1" applyFill="1" applyBorder="1" applyAlignment="1" applyProtection="1">
      <alignment horizontal="center" vertical="center" wrapText="1"/>
      <protection hidden="1"/>
    </xf>
    <xf numFmtId="49" fontId="1" fillId="4" borderId="15" xfId="0" applyNumberFormat="1" applyFont="1" applyFill="1" applyBorder="1" applyAlignment="1" applyProtection="1">
      <alignment horizontal="right" vertical="center" readingOrder="2"/>
      <protection hidden="1"/>
    </xf>
    <xf numFmtId="0" fontId="3" fillId="16" borderId="42" xfId="0" applyFont="1" applyFill="1" applyBorder="1" applyAlignment="1" applyProtection="1">
      <alignment horizontal="center" vertical="center" wrapText="1"/>
      <protection hidden="1"/>
    </xf>
    <xf numFmtId="49" fontId="2" fillId="4" borderId="52" xfId="0" applyNumberFormat="1" applyFont="1" applyFill="1" applyBorder="1" applyAlignment="1" applyProtection="1">
      <alignment horizontal="center" vertical="center" readingOrder="2"/>
      <protection hidden="1"/>
    </xf>
    <xf numFmtId="49" fontId="2" fillId="4" borderId="40" xfId="0" applyNumberFormat="1" applyFont="1" applyFill="1" applyBorder="1" applyAlignment="1" applyProtection="1">
      <alignment horizontal="center" vertical="center" readingOrder="2"/>
      <protection hidden="1"/>
    </xf>
    <xf numFmtId="0" fontId="3" fillId="16" borderId="15" xfId="0" applyFont="1" applyFill="1" applyBorder="1" applyAlignment="1" applyProtection="1">
      <alignment horizontal="center" vertical="center" wrapText="1"/>
      <protection hidden="1"/>
    </xf>
    <xf numFmtId="49" fontId="2" fillId="16" borderId="15" xfId="0" applyNumberFormat="1" applyFont="1" applyFill="1" applyBorder="1" applyAlignment="1" applyProtection="1">
      <alignment horizontal="right" vertical="center" wrapText="1" readingOrder="2"/>
      <protection hidden="1"/>
    </xf>
    <xf numFmtId="0" fontId="3" fillId="8" borderId="29" xfId="0" applyFont="1" applyFill="1" applyBorder="1" applyAlignment="1" applyProtection="1">
      <alignment horizontal="center" vertical="center"/>
      <protection hidden="1"/>
    </xf>
    <xf numFmtId="0" fontId="3" fillId="8" borderId="17" xfId="0" applyFont="1" applyFill="1" applyBorder="1" applyAlignment="1" applyProtection="1">
      <alignment horizontal="center" vertical="center"/>
      <protection hidden="1"/>
    </xf>
    <xf numFmtId="0" fontId="3" fillId="8" borderId="27" xfId="0" applyFont="1" applyFill="1" applyBorder="1" applyAlignment="1" applyProtection="1">
      <alignment horizontal="center" vertical="center"/>
      <protection hidden="1"/>
    </xf>
    <xf numFmtId="49" fontId="2" fillId="4" borderId="38" xfId="0" applyNumberFormat="1" applyFont="1" applyFill="1" applyBorder="1" applyAlignment="1" applyProtection="1">
      <alignment horizontal="center" vertical="center" readingOrder="2"/>
      <protection hidden="1"/>
    </xf>
    <xf numFmtId="49" fontId="2" fillId="4" borderId="14" xfId="0" applyNumberFormat="1" applyFont="1" applyFill="1" applyBorder="1" applyAlignment="1" applyProtection="1">
      <alignment horizontal="center" vertical="center" readingOrder="2"/>
      <protection hidden="1"/>
    </xf>
    <xf numFmtId="49" fontId="2" fillId="17" borderId="38" xfId="0" applyNumberFormat="1" applyFont="1" applyFill="1" applyBorder="1" applyAlignment="1" applyProtection="1">
      <alignment horizontal="right" vertical="center" wrapText="1" readingOrder="2"/>
      <protection hidden="1"/>
    </xf>
    <xf numFmtId="49" fontId="2" fillId="17" borderId="26" xfId="0" applyNumberFormat="1" applyFont="1" applyFill="1" applyBorder="1" applyAlignment="1" applyProtection="1">
      <alignment horizontal="right" vertical="center" wrapText="1" readingOrder="2"/>
      <protection hidden="1"/>
    </xf>
    <xf numFmtId="49" fontId="2" fillId="17" borderId="14" xfId="0" applyNumberFormat="1" applyFont="1" applyFill="1" applyBorder="1" applyAlignment="1" applyProtection="1">
      <alignment horizontal="right" vertical="center" wrapText="1" readingOrder="2"/>
      <protection hidden="1"/>
    </xf>
    <xf numFmtId="0" fontId="3" fillId="17" borderId="58" xfId="0" applyFont="1" applyFill="1" applyBorder="1" applyAlignment="1" applyProtection="1">
      <alignment horizontal="center" vertical="center" wrapText="1"/>
      <protection hidden="1"/>
    </xf>
    <xf numFmtId="0" fontId="3" fillId="17" borderId="57" xfId="0" applyFont="1" applyFill="1" applyBorder="1" applyAlignment="1" applyProtection="1">
      <alignment horizontal="center" vertical="center" wrapText="1"/>
      <protection hidden="1"/>
    </xf>
    <xf numFmtId="49" fontId="2" fillId="7" borderId="15" xfId="0" applyNumberFormat="1" applyFont="1" applyFill="1" applyBorder="1" applyAlignment="1" applyProtection="1">
      <alignment horizontal="right" vertical="center" wrapText="1" readingOrder="2"/>
      <protection hidden="1"/>
    </xf>
    <xf numFmtId="0" fontId="3" fillId="7" borderId="15" xfId="0" applyFont="1" applyFill="1" applyBorder="1" applyAlignment="1" applyProtection="1">
      <alignment horizontal="center" vertical="center" wrapText="1"/>
      <protection hidden="1"/>
    </xf>
    <xf numFmtId="0" fontId="15" fillId="6" borderId="15" xfId="0" applyFont="1" applyFill="1" applyBorder="1" applyAlignment="1" applyProtection="1">
      <alignment horizontal="center" vertical="center" readingOrder="2"/>
      <protection hidden="1"/>
    </xf>
    <xf numFmtId="0" fontId="15" fillId="6" borderId="15" xfId="0" applyFont="1" applyFill="1" applyBorder="1" applyAlignment="1" applyProtection="1">
      <alignment horizontal="right" vertical="center" wrapText="1" readingOrder="2"/>
      <protection hidden="1"/>
    </xf>
    <xf numFmtId="0" fontId="17" fillId="12" borderId="12" xfId="0" applyFont="1" applyFill="1" applyBorder="1" applyAlignment="1">
      <alignment horizontal="center" vertical="center" wrapText="1"/>
    </xf>
    <xf numFmtId="0" fontId="17" fillId="12" borderId="15" xfId="0" applyFont="1" applyFill="1" applyBorder="1" applyAlignment="1">
      <alignment horizontal="center" vertical="center" wrapText="1"/>
    </xf>
    <xf numFmtId="169" fontId="11" fillId="5" borderId="15" xfId="1" applyNumberFormat="1" applyFont="1" applyFill="1" applyBorder="1" applyAlignment="1" applyProtection="1">
      <alignment horizontal="center" vertical="center" wrapText="1"/>
    </xf>
    <xf numFmtId="0" fontId="17" fillId="26" borderId="7" xfId="0" applyFont="1" applyFill="1" applyBorder="1" applyAlignment="1">
      <alignment horizontal="center" vertical="center" wrapText="1"/>
    </xf>
    <xf numFmtId="0" fontId="17" fillId="26" borderId="9" xfId="0" applyFont="1" applyFill="1" applyBorder="1" applyAlignment="1">
      <alignment horizontal="center" vertical="center" wrapText="1"/>
    </xf>
    <xf numFmtId="2" fontId="11" fillId="26" borderId="14" xfId="1" applyNumberFormat="1" applyFont="1" applyFill="1" applyBorder="1" applyAlignment="1" applyProtection="1">
      <alignment horizontal="center" vertical="center" wrapText="1"/>
    </xf>
    <xf numFmtId="0" fontId="17" fillId="12" borderId="39" xfId="0" applyFont="1" applyFill="1" applyBorder="1" applyAlignment="1">
      <alignment horizontal="center" vertical="center" wrapText="1"/>
    </xf>
    <xf numFmtId="0" fontId="17" fillId="12" borderId="38"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7" fillId="12" borderId="10" xfId="0" applyFont="1" applyFill="1" applyBorder="1" applyAlignment="1">
      <alignment horizontal="center" vertical="center" wrapText="1"/>
    </xf>
    <xf numFmtId="0" fontId="11" fillId="5" borderId="4" xfId="0" applyFont="1" applyFill="1" applyBorder="1" applyAlignment="1">
      <alignment vertical="center" wrapText="1"/>
    </xf>
    <xf numFmtId="0" fontId="11" fillId="5" borderId="54" xfId="0" applyFont="1" applyFill="1" applyBorder="1" applyAlignment="1">
      <alignment horizontal="center" vertical="center" wrapText="1"/>
    </xf>
    <xf numFmtId="0" fontId="11" fillId="5" borderId="22" xfId="0" applyFont="1" applyFill="1" applyBorder="1" applyAlignment="1">
      <alignment horizontal="center" vertical="center" wrapText="1"/>
    </xf>
    <xf numFmtId="0" fontId="11" fillId="5" borderId="52" xfId="0" applyFont="1" applyFill="1" applyBorder="1" applyAlignment="1">
      <alignment horizontal="center" vertical="center" wrapText="1"/>
    </xf>
    <xf numFmtId="3" fontId="11" fillId="5" borderId="15" xfId="0" applyNumberFormat="1" applyFont="1" applyFill="1" applyBorder="1" applyAlignment="1">
      <alignment horizontal="center" vertical="center" wrapText="1"/>
    </xf>
    <xf numFmtId="0" fontId="17" fillId="12" borderId="38" xfId="0" applyFont="1" applyFill="1" applyBorder="1" applyAlignment="1">
      <alignment horizontal="center" vertical="center" wrapText="1"/>
    </xf>
    <xf numFmtId="0" fontId="17" fillId="12" borderId="14" xfId="0" applyFont="1" applyFill="1" applyBorder="1" applyAlignment="1">
      <alignment horizontal="center" vertical="center" wrapText="1"/>
    </xf>
    <xf numFmtId="0" fontId="17" fillId="12" borderId="51" xfId="0" applyFont="1" applyFill="1" applyBorder="1" applyAlignment="1">
      <alignment horizontal="center" vertical="center" wrapText="1"/>
    </xf>
    <xf numFmtId="0" fontId="17" fillId="12" borderId="59" xfId="0" applyFont="1" applyFill="1" applyBorder="1" applyAlignment="1">
      <alignment horizontal="center" vertical="center" wrapText="1"/>
    </xf>
  </cellXfs>
  <cellStyles count="3">
    <cellStyle name="Normal" xfId="0" builtinId="0"/>
    <cellStyle name="Percent" xfId="1" builtinId="5"/>
    <cellStyle name="היפר-קישור" xfId="2" builtinId="8"/>
  </cellStyles>
  <dxfs count="46">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ACE3F0"/>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fdb5c4d6c29dbd0/Desktop/&#1506;&#1489;&#1493;&#1491;&#1492;/&#1502;&#1508;&#1500;/&#1492;&#1497;&#1497;&#1496;&#1511;&#1500;&#1488;&#1505;/&#1502;&#1508;&#1500;%20&#1502;&#1499;&#1512;&#1494;%20&#1492;&#1497;&#1497;&#1496;&#1511;&#1500;&#1488;&#1505;%20-%2014.06.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תנאי-סף"/>
      <sheetName val="ניסיון המציע"/>
      <sheetName val="ניסיון המנהל"/>
      <sheetName val="איכות - סל א"/>
      <sheetName val="איכות - סל ב"/>
      <sheetName val="איכות - סל ג"/>
      <sheetName val="איכות - סל ד"/>
      <sheetName val="תכני הפעילות המוצעת"/>
      <sheetName val="ראיון"/>
      <sheetName val="מחירים"/>
      <sheetName val="מחיר וסיכום"/>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C8701-7CE0-4601-AD27-00FFFF0F4C08}">
  <dimension ref="B1:N58"/>
  <sheetViews>
    <sheetView showGridLines="0" rightToLeft="1" tabSelected="1" view="pageBreakPreview" zoomScaleNormal="100" zoomScaleSheetLayoutView="100" workbookViewId="0">
      <selection activeCell="G46" sqref="G46"/>
    </sheetView>
  </sheetViews>
  <sheetFormatPr defaultColWidth="9" defaultRowHeight="15" x14ac:dyDescent="0.25"/>
  <cols>
    <col min="1" max="1" width="1.75" style="4" customWidth="1"/>
    <col min="2" max="2" width="13.25" style="4" customWidth="1"/>
    <col min="3" max="6" width="10" style="4" customWidth="1"/>
    <col min="7" max="7" width="83.875" style="4" customWidth="1"/>
    <col min="8" max="8" width="23.625" style="4" bestFit="1" customWidth="1"/>
    <col min="9" max="9" width="2.375" style="4" customWidth="1"/>
    <col min="10" max="16384" width="9" style="4"/>
  </cols>
  <sheetData>
    <row r="1" spans="2:8" ht="6" customHeight="1" thickBot="1" x14ac:dyDescent="0.3"/>
    <row r="2" spans="2:8" s="5" customFormat="1" ht="18.75" customHeight="1" x14ac:dyDescent="0.25">
      <c r="B2" s="90" t="s">
        <v>22</v>
      </c>
      <c r="C2" s="95" t="s">
        <v>16</v>
      </c>
      <c r="D2" s="96"/>
      <c r="E2" s="96"/>
      <c r="F2" s="97"/>
      <c r="G2" s="93" t="s">
        <v>1</v>
      </c>
      <c r="H2" s="89"/>
    </row>
    <row r="3" spans="2:8" ht="15.75" customHeight="1" x14ac:dyDescent="0.25">
      <c r="B3" s="91"/>
      <c r="C3" s="98"/>
      <c r="D3" s="99"/>
      <c r="E3" s="99"/>
      <c r="F3" s="100"/>
      <c r="G3" s="94"/>
      <c r="H3" s="89"/>
    </row>
    <row r="4" spans="2:8" ht="36" customHeight="1" x14ac:dyDescent="0.25">
      <c r="B4" s="91"/>
      <c r="C4" s="98"/>
      <c r="D4" s="99"/>
      <c r="E4" s="99"/>
      <c r="F4" s="100"/>
      <c r="G4" s="10" t="s">
        <v>17</v>
      </c>
      <c r="H4" s="45"/>
    </row>
    <row r="5" spans="2:8" ht="15.75" customHeight="1" x14ac:dyDescent="0.25">
      <c r="B5" s="91" t="s">
        <v>22</v>
      </c>
      <c r="C5" s="98"/>
      <c r="D5" s="99"/>
      <c r="E5" s="99"/>
      <c r="F5" s="100"/>
      <c r="G5" s="7" t="s">
        <v>18</v>
      </c>
      <c r="H5" s="45"/>
    </row>
    <row r="6" spans="2:8" ht="15" customHeight="1" x14ac:dyDescent="0.25">
      <c r="B6" s="91"/>
      <c r="C6" s="98"/>
      <c r="D6" s="99"/>
      <c r="E6" s="99"/>
      <c r="F6" s="100"/>
      <c r="G6" s="7" t="s">
        <v>10</v>
      </c>
      <c r="H6" s="46"/>
    </row>
    <row r="7" spans="2:8" ht="32.25" customHeight="1" x14ac:dyDescent="0.25">
      <c r="B7" s="91"/>
      <c r="C7" s="98"/>
      <c r="D7" s="99"/>
      <c r="E7" s="99"/>
      <c r="F7" s="100"/>
      <c r="G7" s="8" t="s">
        <v>11</v>
      </c>
      <c r="H7" s="46"/>
    </row>
    <row r="8" spans="2:8" ht="31.15" customHeight="1" thickBot="1" x14ac:dyDescent="0.3">
      <c r="B8" s="92"/>
      <c r="C8" s="98"/>
      <c r="D8" s="99"/>
      <c r="E8" s="99"/>
      <c r="F8" s="100"/>
      <c r="G8" s="9" t="s">
        <v>12</v>
      </c>
      <c r="H8" s="47"/>
    </row>
    <row r="9" spans="2:8" s="6" customFormat="1" ht="21" customHeight="1" thickBot="1" x14ac:dyDescent="0.3">
      <c r="B9" s="102" t="s">
        <v>23</v>
      </c>
      <c r="C9" s="104">
        <v>5</v>
      </c>
      <c r="D9" s="105"/>
      <c r="E9" s="105"/>
      <c r="F9" s="106"/>
      <c r="G9" s="41" t="s">
        <v>13</v>
      </c>
      <c r="H9" s="48"/>
    </row>
    <row r="10" spans="2:8" s="6" customFormat="1" ht="15.75" customHeight="1" x14ac:dyDescent="0.25">
      <c r="B10" s="103"/>
      <c r="C10" s="1" t="s">
        <v>49</v>
      </c>
      <c r="D10" s="107"/>
      <c r="E10" s="108"/>
      <c r="F10" s="109"/>
      <c r="G10" s="163" t="s">
        <v>31</v>
      </c>
      <c r="H10" s="49"/>
    </row>
    <row r="11" spans="2:8" s="6" customFormat="1" ht="47.25" x14ac:dyDescent="0.25">
      <c r="B11" s="103"/>
      <c r="C11" s="1" t="s">
        <v>50</v>
      </c>
      <c r="D11" s="107"/>
      <c r="E11" s="108"/>
      <c r="F11" s="109"/>
      <c r="G11" s="11" t="s">
        <v>33</v>
      </c>
      <c r="H11" s="49"/>
    </row>
    <row r="12" spans="2:8" s="6" customFormat="1" ht="45" x14ac:dyDescent="0.25">
      <c r="B12" s="103"/>
      <c r="C12" s="1" t="s">
        <v>51</v>
      </c>
      <c r="D12" s="57"/>
      <c r="E12" s="59"/>
      <c r="F12" s="58"/>
      <c r="G12" s="11" t="s">
        <v>34</v>
      </c>
      <c r="H12" s="49"/>
    </row>
    <row r="13" spans="2:8" s="6" customFormat="1" ht="31.5" x14ac:dyDescent="0.25">
      <c r="B13" s="103"/>
      <c r="C13" s="1" t="s">
        <v>53</v>
      </c>
      <c r="D13" s="38"/>
      <c r="E13" s="38"/>
      <c r="F13" s="60"/>
      <c r="G13" s="151" t="s">
        <v>54</v>
      </c>
      <c r="H13" s="49"/>
    </row>
    <row r="14" spans="2:8" s="6" customFormat="1" ht="45.75" thickBot="1" x14ac:dyDescent="0.3">
      <c r="B14" s="103"/>
      <c r="C14" s="1" t="s">
        <v>52</v>
      </c>
      <c r="D14" s="107"/>
      <c r="E14" s="108"/>
      <c r="F14" s="109"/>
      <c r="G14" s="11" t="s">
        <v>29</v>
      </c>
      <c r="H14" s="49"/>
    </row>
    <row r="15" spans="2:8" s="6" customFormat="1" ht="23.45" customHeight="1" x14ac:dyDescent="0.25">
      <c r="B15" s="150"/>
      <c r="C15" s="167"/>
      <c r="D15" s="167"/>
      <c r="E15" s="167"/>
      <c r="F15" s="167"/>
      <c r="G15" s="164" t="s">
        <v>20</v>
      </c>
      <c r="H15" s="48"/>
    </row>
    <row r="16" spans="2:8" s="6" customFormat="1" ht="42.6" customHeight="1" x14ac:dyDescent="0.25">
      <c r="B16" s="103"/>
      <c r="C16" s="1" t="s">
        <v>56</v>
      </c>
      <c r="D16" s="165"/>
      <c r="E16" s="156"/>
      <c r="F16" s="166"/>
      <c r="G16" s="152" t="s">
        <v>55</v>
      </c>
      <c r="H16" s="56"/>
    </row>
    <row r="17" spans="2:14" s="6" customFormat="1" ht="49.9" customHeight="1" x14ac:dyDescent="0.25">
      <c r="B17" s="103"/>
      <c r="C17" s="158" t="s">
        <v>58</v>
      </c>
      <c r="D17" s="153"/>
      <c r="E17" s="154"/>
      <c r="F17" s="155"/>
      <c r="G17" s="159" t="s">
        <v>57</v>
      </c>
      <c r="H17" s="56"/>
    </row>
    <row r="18" spans="2:14" s="6" customFormat="1" ht="49.9" customHeight="1" x14ac:dyDescent="0.25">
      <c r="B18" s="160" t="s">
        <v>59</v>
      </c>
      <c r="C18" s="157" t="s">
        <v>66</v>
      </c>
      <c r="D18" s="157"/>
      <c r="E18" s="168" t="s">
        <v>61</v>
      </c>
      <c r="F18" s="168"/>
      <c r="G18" s="168"/>
      <c r="H18" s="56"/>
    </row>
    <row r="19" spans="2:14" s="6" customFormat="1" ht="49.9" customHeight="1" x14ac:dyDescent="0.25">
      <c r="B19" s="161"/>
      <c r="C19" s="157" t="s">
        <v>63</v>
      </c>
      <c r="D19" s="157"/>
      <c r="E19" s="168" t="s">
        <v>62</v>
      </c>
      <c r="F19" s="168"/>
      <c r="G19" s="168"/>
      <c r="H19" s="56"/>
    </row>
    <row r="20" spans="2:14" s="6" customFormat="1" ht="49.9" customHeight="1" x14ac:dyDescent="0.25">
      <c r="B20" s="162"/>
      <c r="C20" s="157" t="s">
        <v>65</v>
      </c>
      <c r="D20" s="157"/>
      <c r="E20" s="168" t="s">
        <v>64</v>
      </c>
      <c r="F20" s="168"/>
      <c r="G20" s="168"/>
      <c r="H20" s="56"/>
    </row>
    <row r="21" spans="2:14" s="6" customFormat="1" ht="49.9" customHeight="1" x14ac:dyDescent="0.25">
      <c r="B21" s="177" t="s">
        <v>60</v>
      </c>
      <c r="C21" s="172" t="s">
        <v>68</v>
      </c>
      <c r="D21" s="173"/>
      <c r="E21" s="174" t="s">
        <v>67</v>
      </c>
      <c r="F21" s="175"/>
      <c r="G21" s="176"/>
      <c r="H21" s="56"/>
    </row>
    <row r="22" spans="2:14" s="6" customFormat="1" ht="49.9" customHeight="1" x14ac:dyDescent="0.25">
      <c r="B22" s="178"/>
      <c r="C22" s="172" t="s">
        <v>70</v>
      </c>
      <c r="D22" s="173"/>
      <c r="E22" s="174" t="s">
        <v>69</v>
      </c>
      <c r="F22" s="175"/>
      <c r="G22" s="176"/>
      <c r="H22" s="56"/>
    </row>
    <row r="23" spans="2:14" s="6" customFormat="1" ht="49.9" customHeight="1" x14ac:dyDescent="0.25">
      <c r="B23" s="178"/>
      <c r="C23" s="172" t="s">
        <v>72</v>
      </c>
      <c r="D23" s="173"/>
      <c r="E23" s="174" t="s">
        <v>71</v>
      </c>
      <c r="F23" s="175"/>
      <c r="G23" s="176"/>
      <c r="H23" s="56"/>
    </row>
    <row r="24" spans="2:14" s="6" customFormat="1" ht="49.9" customHeight="1" x14ac:dyDescent="0.25">
      <c r="B24" s="180" t="s">
        <v>73</v>
      </c>
      <c r="C24" s="172" t="s">
        <v>75</v>
      </c>
      <c r="D24" s="173"/>
      <c r="E24" s="179" t="s">
        <v>74</v>
      </c>
      <c r="F24" s="179"/>
      <c r="G24" s="179" t="s">
        <v>32</v>
      </c>
      <c r="H24" s="56"/>
      <c r="N24" s="53"/>
    </row>
    <row r="25" spans="2:14" s="6" customFormat="1" ht="17.25" thickBot="1" x14ac:dyDescent="0.3">
      <c r="B25" s="101"/>
      <c r="C25" s="169">
        <v>6</v>
      </c>
      <c r="D25" s="170"/>
      <c r="E25" s="170"/>
      <c r="F25" s="171"/>
      <c r="G25" s="54" t="s">
        <v>2</v>
      </c>
      <c r="H25" s="55"/>
    </row>
    <row r="26" spans="2:14" s="6" customFormat="1" ht="16.5" x14ac:dyDescent="0.25">
      <c r="B26" s="101"/>
      <c r="C26" s="2">
        <v>6.1</v>
      </c>
      <c r="D26" s="22"/>
      <c r="E26" s="22"/>
      <c r="F26" s="22"/>
      <c r="G26" s="42" t="s">
        <v>76</v>
      </c>
      <c r="H26" s="51"/>
    </row>
    <row r="27" spans="2:14" s="6" customFormat="1" ht="30" x14ac:dyDescent="0.25">
      <c r="B27" s="101"/>
      <c r="C27" s="2">
        <v>6.2</v>
      </c>
      <c r="D27" s="22"/>
      <c r="E27" s="22"/>
      <c r="F27" s="22"/>
      <c r="G27" s="42" t="s">
        <v>77</v>
      </c>
      <c r="H27" s="51"/>
    </row>
    <row r="28" spans="2:14" s="6" customFormat="1" ht="45" x14ac:dyDescent="0.25">
      <c r="B28" s="101"/>
      <c r="C28" s="2">
        <v>6.3</v>
      </c>
      <c r="D28" s="22"/>
      <c r="E28" s="22"/>
      <c r="F28" s="22"/>
      <c r="G28" s="42" t="s">
        <v>78</v>
      </c>
      <c r="H28" s="51"/>
    </row>
    <row r="29" spans="2:14" s="6" customFormat="1" ht="60" x14ac:dyDescent="0.25">
      <c r="B29" s="101"/>
      <c r="C29" s="2">
        <v>6.4</v>
      </c>
      <c r="D29" s="22"/>
      <c r="E29" s="22"/>
      <c r="F29" s="22"/>
      <c r="G29" s="42" t="s">
        <v>79</v>
      </c>
      <c r="H29" s="51"/>
    </row>
    <row r="30" spans="2:14" s="6" customFormat="1" ht="60" x14ac:dyDescent="0.25">
      <c r="B30" s="101"/>
      <c r="C30" s="2">
        <v>6.5</v>
      </c>
      <c r="D30" s="22"/>
      <c r="E30" s="22"/>
      <c r="F30" s="22"/>
      <c r="G30" s="42" t="s">
        <v>80</v>
      </c>
      <c r="H30" s="51"/>
    </row>
    <row r="31" spans="2:14" s="6" customFormat="1" ht="45" x14ac:dyDescent="0.25">
      <c r="B31" s="101"/>
      <c r="C31" s="2">
        <v>6.6</v>
      </c>
      <c r="D31" s="22"/>
      <c r="E31" s="22"/>
      <c r="F31" s="22"/>
      <c r="G31" s="42" t="s">
        <v>81</v>
      </c>
      <c r="H31" s="51"/>
    </row>
    <row r="32" spans="2:14" s="6" customFormat="1" ht="60" x14ac:dyDescent="0.25">
      <c r="B32" s="101"/>
      <c r="C32" s="2">
        <v>6.7</v>
      </c>
      <c r="D32" s="22"/>
      <c r="E32" s="22"/>
      <c r="F32" s="22"/>
      <c r="G32" s="42" t="s">
        <v>82</v>
      </c>
      <c r="H32" s="51"/>
    </row>
    <row r="33" spans="2:8" s="6" customFormat="1" ht="30" x14ac:dyDescent="0.25">
      <c r="B33" s="101"/>
      <c r="C33" s="2">
        <v>6.8</v>
      </c>
      <c r="D33" s="22"/>
      <c r="E33" s="22"/>
      <c r="F33" s="22"/>
      <c r="G33" s="42" t="s">
        <v>83</v>
      </c>
      <c r="H33" s="51"/>
    </row>
    <row r="34" spans="2:8" s="6" customFormat="1" ht="30" x14ac:dyDescent="0.25">
      <c r="B34" s="101"/>
      <c r="C34" s="2">
        <v>6.9</v>
      </c>
      <c r="D34" s="22"/>
      <c r="E34" s="22"/>
      <c r="F34" s="22"/>
      <c r="G34" s="42" t="s">
        <v>84</v>
      </c>
      <c r="H34" s="51"/>
    </row>
    <row r="35" spans="2:8" s="6" customFormat="1" ht="30" x14ac:dyDescent="0.25">
      <c r="B35" s="101"/>
      <c r="C35" s="3">
        <v>6.1</v>
      </c>
      <c r="D35" s="22"/>
      <c r="E35" s="22"/>
      <c r="F35" s="22"/>
      <c r="G35" s="43" t="s">
        <v>85</v>
      </c>
      <c r="H35" s="51"/>
    </row>
    <row r="36" spans="2:8" s="6" customFormat="1" ht="30" x14ac:dyDescent="0.25">
      <c r="B36" s="101"/>
      <c r="C36" s="2">
        <v>6.11</v>
      </c>
      <c r="D36" s="22"/>
      <c r="E36" s="22"/>
      <c r="F36" s="22"/>
      <c r="G36" s="43" t="s">
        <v>86</v>
      </c>
      <c r="H36" s="51"/>
    </row>
    <row r="37" spans="2:8" s="6" customFormat="1" ht="30" x14ac:dyDescent="0.25">
      <c r="B37" s="101"/>
      <c r="C37" s="2">
        <v>6.12</v>
      </c>
      <c r="D37" s="22"/>
      <c r="E37" s="22"/>
      <c r="F37" s="22"/>
      <c r="G37" s="43" t="s">
        <v>87</v>
      </c>
      <c r="H37" s="51"/>
    </row>
    <row r="38" spans="2:8" s="6" customFormat="1" ht="16.5" x14ac:dyDescent="0.25">
      <c r="B38" s="101"/>
      <c r="C38" s="2">
        <v>6.13</v>
      </c>
      <c r="D38" s="22"/>
      <c r="E38" s="22"/>
      <c r="F38" s="22"/>
      <c r="G38" s="43" t="s">
        <v>88</v>
      </c>
      <c r="H38" s="51"/>
    </row>
    <row r="39" spans="2:8" s="6" customFormat="1" ht="16.5" x14ac:dyDescent="0.25">
      <c r="B39" s="101"/>
      <c r="C39" s="2">
        <v>6.14</v>
      </c>
      <c r="D39" s="22"/>
      <c r="E39" s="22"/>
      <c r="F39" s="22"/>
      <c r="G39" s="43" t="s">
        <v>89</v>
      </c>
      <c r="H39" s="51"/>
    </row>
    <row r="40" spans="2:8" s="6" customFormat="1" ht="16.5" x14ac:dyDescent="0.25">
      <c r="B40" s="101"/>
      <c r="C40" s="2">
        <v>6.15</v>
      </c>
      <c r="D40" s="22"/>
      <c r="E40" s="22"/>
      <c r="F40" s="22"/>
      <c r="G40" s="43" t="s">
        <v>90</v>
      </c>
      <c r="H40" s="51"/>
    </row>
    <row r="41" spans="2:8" s="6" customFormat="1" ht="16.5" x14ac:dyDescent="0.25">
      <c r="B41" s="101"/>
      <c r="C41" s="2">
        <v>6.16</v>
      </c>
      <c r="D41" s="22"/>
      <c r="E41" s="22"/>
      <c r="F41" s="22"/>
      <c r="G41" s="43" t="s">
        <v>91</v>
      </c>
      <c r="H41" s="51"/>
    </row>
    <row r="42" spans="2:8" s="6" customFormat="1" ht="16.5" x14ac:dyDescent="0.25">
      <c r="B42" s="101"/>
      <c r="C42" s="2">
        <v>6.17</v>
      </c>
      <c r="D42" s="22"/>
      <c r="E42" s="22"/>
      <c r="F42" s="22"/>
      <c r="G42" s="43" t="s">
        <v>92</v>
      </c>
      <c r="H42" s="51"/>
    </row>
    <row r="43" spans="2:8" s="6" customFormat="1" ht="16.5" x14ac:dyDescent="0.25">
      <c r="B43" s="101"/>
      <c r="C43" s="2">
        <v>6.18</v>
      </c>
      <c r="D43" s="22"/>
      <c r="E43" s="22"/>
      <c r="F43" s="22"/>
      <c r="G43" s="79" t="s">
        <v>93</v>
      </c>
      <c r="H43" s="51"/>
    </row>
    <row r="44" spans="2:8" s="6" customFormat="1" ht="30" x14ac:dyDescent="0.25">
      <c r="B44" s="101"/>
      <c r="C44" s="2">
        <v>6.19</v>
      </c>
      <c r="D44" s="22"/>
      <c r="E44" s="22"/>
      <c r="F44" s="22"/>
      <c r="G44" s="79" t="s">
        <v>94</v>
      </c>
      <c r="H44" s="51"/>
    </row>
    <row r="45" spans="2:8" s="6" customFormat="1" ht="16.5" x14ac:dyDescent="0.25">
      <c r="B45" s="101"/>
      <c r="C45" s="3">
        <v>6.2</v>
      </c>
      <c r="D45" s="22"/>
      <c r="E45" s="22"/>
      <c r="F45" s="22"/>
      <c r="G45" s="43" t="s">
        <v>95</v>
      </c>
      <c r="H45" s="51"/>
    </row>
    <row r="46" spans="2:8" s="6" customFormat="1" ht="30" x14ac:dyDescent="0.25">
      <c r="B46" s="101"/>
      <c r="C46" s="2">
        <v>6.21</v>
      </c>
      <c r="D46" s="22"/>
      <c r="E46" s="22"/>
      <c r="F46" s="22"/>
      <c r="G46" s="43" t="s">
        <v>96</v>
      </c>
      <c r="H46" s="51"/>
    </row>
    <row r="47" spans="2:8" s="6" customFormat="1" ht="16.5" x14ac:dyDescent="0.25">
      <c r="B47" s="101"/>
      <c r="C47" s="2">
        <v>6.22</v>
      </c>
      <c r="D47" s="22"/>
      <c r="E47" s="22"/>
      <c r="F47" s="22"/>
      <c r="G47" s="43" t="s">
        <v>97</v>
      </c>
      <c r="H47" s="51"/>
    </row>
    <row r="48" spans="2:8" s="6" customFormat="1" ht="30" x14ac:dyDescent="0.25">
      <c r="B48" s="101"/>
      <c r="C48" s="2">
        <v>6.23</v>
      </c>
      <c r="D48" s="22"/>
      <c r="E48" s="22"/>
      <c r="F48" s="22"/>
      <c r="G48" s="43" t="s">
        <v>35</v>
      </c>
      <c r="H48" s="51"/>
    </row>
    <row r="49" spans="2:8" s="6" customFormat="1" ht="16.5" x14ac:dyDescent="0.25">
      <c r="B49" s="101"/>
      <c r="C49" s="2">
        <v>6.24</v>
      </c>
      <c r="D49" s="22"/>
      <c r="E49" s="22"/>
      <c r="F49" s="22"/>
      <c r="G49" s="43" t="s">
        <v>98</v>
      </c>
      <c r="H49" s="51"/>
    </row>
    <row r="50" spans="2:8" s="6" customFormat="1" ht="16.5" x14ac:dyDescent="0.25">
      <c r="B50" s="101"/>
      <c r="C50" s="83"/>
      <c r="D50" s="87" t="s">
        <v>99</v>
      </c>
      <c r="E50" s="88"/>
      <c r="F50" s="88"/>
      <c r="G50" s="88"/>
      <c r="H50" s="51"/>
    </row>
    <row r="51" spans="2:8" s="6" customFormat="1" ht="16.5" x14ac:dyDescent="0.25">
      <c r="B51" s="101"/>
      <c r="C51" s="84"/>
      <c r="D51" s="23"/>
      <c r="E51" s="85"/>
      <c r="F51" s="86"/>
      <c r="G51" s="43" t="s">
        <v>36</v>
      </c>
      <c r="H51" s="51"/>
    </row>
    <row r="52" spans="2:8" s="6" customFormat="1" ht="17.25" thickBot="1" x14ac:dyDescent="0.3">
      <c r="B52" s="101"/>
      <c r="C52" s="84"/>
      <c r="D52" s="22"/>
      <c r="E52" s="85"/>
      <c r="F52" s="86"/>
      <c r="G52" s="43" t="s">
        <v>100</v>
      </c>
      <c r="H52" s="51"/>
    </row>
    <row r="53" spans="2:8" ht="14.25" hidden="1" customHeight="1" thickBot="1" x14ac:dyDescent="0.3">
      <c r="C53" s="3">
        <v>7.15</v>
      </c>
      <c r="D53" s="23"/>
      <c r="E53" s="23"/>
      <c r="F53" s="23"/>
      <c r="G53" s="44" t="s">
        <v>14</v>
      </c>
      <c r="H53" s="50"/>
    </row>
    <row r="54" spans="2:8" ht="14.25" hidden="1" customHeight="1" thickBot="1" x14ac:dyDescent="0.3">
      <c r="C54" s="3">
        <v>7.16</v>
      </c>
      <c r="D54" s="23"/>
      <c r="E54" s="23"/>
      <c r="F54" s="23"/>
      <c r="G54" s="44" t="s">
        <v>3</v>
      </c>
      <c r="H54" s="50"/>
    </row>
    <row r="55" spans="2:8" ht="14.25" hidden="1" customHeight="1" thickBot="1" x14ac:dyDescent="0.3">
      <c r="C55" s="3">
        <v>7.17</v>
      </c>
      <c r="D55" s="23"/>
      <c r="E55" s="23"/>
      <c r="F55" s="23"/>
      <c r="G55" s="44" t="s">
        <v>15</v>
      </c>
      <c r="H55" s="50"/>
    </row>
    <row r="56" spans="2:8" ht="14.25" hidden="1" customHeight="1" thickBot="1" x14ac:dyDescent="0.3">
      <c r="C56" s="3">
        <v>7.18</v>
      </c>
      <c r="D56" s="23"/>
      <c r="E56" s="23"/>
      <c r="F56" s="23"/>
      <c r="G56" s="44" t="s">
        <v>19</v>
      </c>
      <c r="H56" s="50"/>
    </row>
    <row r="57" spans="2:8" ht="15.75" hidden="1" thickBot="1" x14ac:dyDescent="0.3">
      <c r="H57" s="50"/>
    </row>
    <row r="58" spans="2:8" s="6" customFormat="1" ht="19.899999999999999" customHeight="1" thickBot="1" x14ac:dyDescent="0.3">
      <c r="B58" s="4"/>
      <c r="C58" s="80" t="s">
        <v>0</v>
      </c>
      <c r="D58" s="81"/>
      <c r="E58" s="81"/>
      <c r="F58" s="81"/>
      <c r="G58" s="82"/>
      <c r="H58" s="52"/>
    </row>
  </sheetData>
  <mergeCells count="35">
    <mergeCell ref="C24:D24"/>
    <mergeCell ref="E23:G23"/>
    <mergeCell ref="C21:D21"/>
    <mergeCell ref="C22:D22"/>
    <mergeCell ref="C23:D23"/>
    <mergeCell ref="B21:B23"/>
    <mergeCell ref="C18:D18"/>
    <mergeCell ref="C19:D19"/>
    <mergeCell ref="B18:B20"/>
    <mergeCell ref="E21:G21"/>
    <mergeCell ref="E22:G22"/>
    <mergeCell ref="H2:H3"/>
    <mergeCell ref="B2:B8"/>
    <mergeCell ref="G2:G3"/>
    <mergeCell ref="C2:F8"/>
    <mergeCell ref="B25:B52"/>
    <mergeCell ref="C9:F9"/>
    <mergeCell ref="C15:F15"/>
    <mergeCell ref="D10:F10"/>
    <mergeCell ref="D14:F14"/>
    <mergeCell ref="D11:F11"/>
    <mergeCell ref="E18:G18"/>
    <mergeCell ref="E24:G24"/>
    <mergeCell ref="C58:G58"/>
    <mergeCell ref="C50:C52"/>
    <mergeCell ref="C25:F25"/>
    <mergeCell ref="E51:F51"/>
    <mergeCell ref="E52:F52"/>
    <mergeCell ref="D50:G50"/>
    <mergeCell ref="D16:F16"/>
    <mergeCell ref="D17:F17"/>
    <mergeCell ref="B9:B17"/>
    <mergeCell ref="E19:G19"/>
    <mergeCell ref="E20:G20"/>
    <mergeCell ref="C20:D20"/>
  </mergeCells>
  <conditionalFormatting sqref="H9 H25:H52">
    <cfRule type="containsText" dxfId="45" priority="317" operator="containsText" text="ל.ר.">
      <formula>NOT(ISERROR(SEARCH("ל.ר.",H9)))</formula>
    </cfRule>
    <cfRule type="containsText" dxfId="44" priority="318" operator="containsText" text="$">
      <formula>NOT(ISERROR(SEARCH("$",H9)))</formula>
    </cfRule>
    <cfRule type="containsText" dxfId="43" priority="319" operator="containsText" text="X">
      <formula>NOT(ISERROR(SEARCH("X",H9)))</formula>
    </cfRule>
    <cfRule type="containsText" dxfId="42" priority="320" operator="containsText" text="V">
      <formula>NOT(ISERROR(SEARCH("V",H9)))</formula>
    </cfRule>
  </conditionalFormatting>
  <conditionalFormatting sqref="H53:H57 H16:H24">
    <cfRule type="containsText" dxfId="41" priority="237" operator="containsText" text="V">
      <formula>NOT(ISERROR(SEARCH("V",H16)))</formula>
    </cfRule>
    <cfRule type="expression" dxfId="40" priority="238">
      <formula>H16="ל.ר."</formula>
    </cfRule>
    <cfRule type="containsText" dxfId="39" priority="239" operator="containsText" text="X">
      <formula>NOT(ISERROR(SEARCH("X",H16)))</formula>
    </cfRule>
    <cfRule type="notContainsBlanks" dxfId="38" priority="240">
      <formula>LEN(TRIM(H16))&gt;0</formula>
    </cfRule>
  </conditionalFormatting>
  <conditionalFormatting sqref="G9">
    <cfRule type="containsText" dxfId="37" priority="121" operator="containsText" text="ל.ר.">
      <formula>NOT(ISERROR(SEARCH("ל.ר.",G9)))</formula>
    </cfRule>
    <cfRule type="containsText" dxfId="36" priority="122" operator="containsText" text="$">
      <formula>NOT(ISERROR(SEARCH("$",G9)))</formula>
    </cfRule>
    <cfRule type="containsText" dxfId="35" priority="123" operator="containsText" text="X">
      <formula>NOT(ISERROR(SEARCH("X",G9)))</formula>
    </cfRule>
    <cfRule type="containsText" dxfId="34" priority="124" operator="containsText" text="V">
      <formula>NOT(ISERROR(SEARCH("V",G9)))</formula>
    </cfRule>
  </conditionalFormatting>
  <conditionalFormatting sqref="C9">
    <cfRule type="containsText" dxfId="33" priority="117" operator="containsText" text="ל.ר.">
      <formula>NOT(ISERROR(SEARCH("ל.ר.",C9)))</formula>
    </cfRule>
    <cfRule type="containsText" dxfId="32" priority="118" operator="containsText" text="$">
      <formula>NOT(ISERROR(SEARCH("$",C9)))</formula>
    </cfRule>
    <cfRule type="containsText" dxfId="31" priority="119" operator="containsText" text="X">
      <formula>NOT(ISERROR(SEARCH("X",C9)))</formula>
    </cfRule>
    <cfRule type="containsText" dxfId="30" priority="120" operator="containsText" text="V">
      <formula>NOT(ISERROR(SEARCH("V",C9)))</formula>
    </cfRule>
  </conditionalFormatting>
  <conditionalFormatting sqref="B9">
    <cfRule type="containsText" dxfId="29" priority="113" operator="containsText" text="ל.ר.">
      <formula>NOT(ISERROR(SEARCH("ל.ר.",B9)))</formula>
    </cfRule>
    <cfRule type="containsText" dxfId="28" priority="114" operator="containsText" text="$">
      <formula>NOT(ISERROR(SEARCH("$",B9)))</formula>
    </cfRule>
    <cfRule type="containsText" dxfId="27" priority="115" operator="containsText" text="X">
      <formula>NOT(ISERROR(SEARCH("X",B9)))</formula>
    </cfRule>
    <cfRule type="containsText" dxfId="26" priority="116" operator="containsText" text="V">
      <formula>NOT(ISERROR(SEARCH("V",B9)))</formula>
    </cfRule>
  </conditionalFormatting>
  <conditionalFormatting sqref="G15">
    <cfRule type="containsText" dxfId="25" priority="81" operator="containsText" text="ל.ר.">
      <formula>NOT(ISERROR(SEARCH("ל.ר.",G15)))</formula>
    </cfRule>
    <cfRule type="containsText" dxfId="24" priority="82" operator="containsText" text="$">
      <formula>NOT(ISERROR(SEARCH("$",G15)))</formula>
    </cfRule>
    <cfRule type="containsText" dxfId="23" priority="83" operator="containsText" text="X">
      <formula>NOT(ISERROR(SEARCH("X",G15)))</formula>
    </cfRule>
    <cfRule type="containsText" dxfId="22" priority="84" operator="containsText" text="V">
      <formula>NOT(ISERROR(SEARCH("V",G15)))</formula>
    </cfRule>
  </conditionalFormatting>
  <conditionalFormatting sqref="C15">
    <cfRule type="containsText" dxfId="21" priority="77" operator="containsText" text="ל.ר.">
      <formula>NOT(ISERROR(SEARCH("ל.ר.",C15)))</formula>
    </cfRule>
    <cfRule type="containsText" dxfId="20" priority="78" operator="containsText" text="$">
      <formula>NOT(ISERROR(SEARCH("$",C15)))</formula>
    </cfRule>
    <cfRule type="containsText" dxfId="19" priority="79" operator="containsText" text="X">
      <formula>NOT(ISERROR(SEARCH("X",C15)))</formula>
    </cfRule>
    <cfRule type="containsText" dxfId="18" priority="80" operator="containsText" text="V">
      <formula>NOT(ISERROR(SEARCH("V",C15)))</formula>
    </cfRule>
  </conditionalFormatting>
  <conditionalFormatting sqref="H15">
    <cfRule type="containsText" dxfId="17" priority="73" operator="containsText" text="ל.ר.">
      <formula>NOT(ISERROR(SEARCH("ל.ר.",H15)))</formula>
    </cfRule>
    <cfRule type="containsText" dxfId="16" priority="74" operator="containsText" text="$">
      <formula>NOT(ISERROR(SEARCH("$",H15)))</formula>
    </cfRule>
    <cfRule type="containsText" dxfId="15" priority="75" operator="containsText" text="X">
      <formula>NOT(ISERROR(SEARCH("X",H15)))</formula>
    </cfRule>
    <cfRule type="containsText" dxfId="14" priority="76" operator="containsText" text="V">
      <formula>NOT(ISERROR(SEARCH("V",H15)))</formula>
    </cfRule>
  </conditionalFormatting>
  <conditionalFormatting sqref="H58">
    <cfRule type="containsText" dxfId="13" priority="29" operator="containsText" text="ל.ר.">
      <formula>NOT(ISERROR(SEARCH("ל.ר.",H58)))</formula>
    </cfRule>
    <cfRule type="containsText" dxfId="12" priority="30" operator="containsText" text="$">
      <formula>NOT(ISERROR(SEARCH("$",H58)))</formula>
    </cfRule>
    <cfRule type="containsText" dxfId="11" priority="31" operator="containsText" text="X">
      <formula>NOT(ISERROR(SEARCH("X",H58)))</formula>
    </cfRule>
    <cfRule type="containsText" dxfId="10" priority="32" operator="containsText" text="V">
      <formula>NOT(ISERROR(SEARCH("V",H58)))</formula>
    </cfRule>
  </conditionalFormatting>
  <conditionalFormatting sqref="N24">
    <cfRule type="containsText" dxfId="9" priority="5" operator="containsText" text="V">
      <formula>NOT(ISERROR(SEARCH("V",N24)))</formula>
    </cfRule>
    <cfRule type="expression" dxfId="8" priority="6">
      <formula>N24="ל.ר."</formula>
    </cfRule>
    <cfRule type="containsText" dxfId="7" priority="7" operator="containsText" text="X">
      <formula>NOT(ISERROR(SEARCH("X",N24)))</formula>
    </cfRule>
    <cfRule type="notContainsBlanks" dxfId="6" priority="8">
      <formula>LEN(TRIM(N24))&gt;0</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F095-7812-46E7-B789-3CE06A37A746}">
  <dimension ref="A1:F13"/>
  <sheetViews>
    <sheetView rightToLeft="1" topLeftCell="A6" zoomScale="70" zoomScaleNormal="70" workbookViewId="0">
      <selection activeCell="C10" sqref="C10"/>
    </sheetView>
  </sheetViews>
  <sheetFormatPr defaultColWidth="9" defaultRowHeight="15.75" x14ac:dyDescent="0.25"/>
  <cols>
    <col min="1" max="1" width="13" style="12" customWidth="1"/>
    <col min="2" max="2" width="7.875" style="12" customWidth="1"/>
    <col min="3" max="3" width="47" style="12" customWidth="1"/>
    <col min="4" max="4" width="7.875" style="12" customWidth="1"/>
    <col min="5" max="5" width="38.5" style="12" customWidth="1"/>
    <col min="6" max="6" width="9.75" style="12" bestFit="1" customWidth="1"/>
    <col min="7" max="16384" width="9" style="12"/>
  </cols>
  <sheetData>
    <row r="1" spans="1:6" ht="34.15" customHeight="1" x14ac:dyDescent="0.25">
      <c r="A1" s="117" t="s">
        <v>27</v>
      </c>
      <c r="B1" s="123" t="s">
        <v>28</v>
      </c>
      <c r="C1" s="123" t="s">
        <v>26</v>
      </c>
      <c r="D1" s="120" t="s">
        <v>25</v>
      </c>
      <c r="E1" s="126">
        <v>1</v>
      </c>
      <c r="F1" s="127"/>
    </row>
    <row r="2" spans="1:6" ht="53.45" customHeight="1" x14ac:dyDescent="0.25">
      <c r="A2" s="118"/>
      <c r="B2" s="124"/>
      <c r="C2" s="124"/>
      <c r="D2" s="121"/>
      <c r="E2" s="128"/>
      <c r="F2" s="129"/>
    </row>
    <row r="3" spans="1:6" ht="16.5" customHeight="1" thickBot="1" x14ac:dyDescent="0.3">
      <c r="A3" s="119"/>
      <c r="B3" s="125"/>
      <c r="C3" s="125"/>
      <c r="D3" s="122"/>
      <c r="E3" s="19" t="s">
        <v>21</v>
      </c>
      <c r="F3" s="18" t="s">
        <v>5</v>
      </c>
    </row>
    <row r="4" spans="1:6" ht="156" customHeight="1" thickBot="1" x14ac:dyDescent="0.3">
      <c r="A4" s="40" t="s">
        <v>101</v>
      </c>
      <c r="B4" s="181" t="s">
        <v>102</v>
      </c>
      <c r="C4" s="40" t="s">
        <v>103</v>
      </c>
      <c r="D4" s="61">
        <v>20</v>
      </c>
      <c r="E4" s="17"/>
      <c r="F4" s="16">
        <v>0</v>
      </c>
    </row>
    <row r="5" spans="1:6" ht="246" customHeight="1" thickBot="1" x14ac:dyDescent="0.3">
      <c r="A5" s="130" t="s">
        <v>104</v>
      </c>
      <c r="B5" s="40" t="s">
        <v>105</v>
      </c>
      <c r="C5" s="40" t="s">
        <v>106</v>
      </c>
      <c r="D5" s="40">
        <v>15</v>
      </c>
      <c r="E5" s="62"/>
      <c r="F5" s="16">
        <v>0</v>
      </c>
    </row>
    <row r="6" spans="1:6" ht="246" customHeight="1" thickBot="1" x14ac:dyDescent="0.3">
      <c r="A6" s="131"/>
      <c r="B6" s="40" t="s">
        <v>108</v>
      </c>
      <c r="C6" s="40" t="s">
        <v>107</v>
      </c>
      <c r="D6" s="40">
        <v>15</v>
      </c>
      <c r="E6" s="62"/>
      <c r="F6" s="16">
        <v>0</v>
      </c>
    </row>
    <row r="7" spans="1:6" ht="186" customHeight="1" thickBot="1" x14ac:dyDescent="0.3">
      <c r="A7" s="40" t="s">
        <v>109</v>
      </c>
      <c r="B7" s="40" t="s">
        <v>110</v>
      </c>
      <c r="C7" s="40" t="s">
        <v>111</v>
      </c>
      <c r="D7" s="15">
        <v>30</v>
      </c>
      <c r="E7" s="17"/>
      <c r="F7" s="16">
        <v>0</v>
      </c>
    </row>
    <row r="8" spans="1:6" ht="186" customHeight="1" thickBot="1" x14ac:dyDescent="0.3">
      <c r="A8" s="40" t="s">
        <v>37</v>
      </c>
      <c r="B8" s="39" t="s">
        <v>112</v>
      </c>
      <c r="C8" s="40" t="s">
        <v>48</v>
      </c>
      <c r="D8" s="15">
        <v>20</v>
      </c>
      <c r="E8" s="17"/>
      <c r="F8" s="16">
        <v>0</v>
      </c>
    </row>
    <row r="9" spans="1:6" ht="21" thickBot="1" x14ac:dyDescent="0.3">
      <c r="A9" s="112" t="s">
        <v>24</v>
      </c>
      <c r="B9" s="113"/>
      <c r="C9" s="114"/>
      <c r="D9" s="14">
        <f>SUM(D4:D8)</f>
        <v>100</v>
      </c>
      <c r="E9" s="20">
        <f>SUM(F$4:F$8)</f>
        <v>0</v>
      </c>
      <c r="F9" s="21"/>
    </row>
    <row r="10" spans="1:6" x14ac:dyDescent="0.25">
      <c r="B10" s="115" t="s">
        <v>113</v>
      </c>
      <c r="C10" s="34" t="s">
        <v>38</v>
      </c>
      <c r="D10" s="35">
        <v>70</v>
      </c>
      <c r="E10" s="110"/>
      <c r="F10" s="111"/>
    </row>
    <row r="11" spans="1:6" x14ac:dyDescent="0.25">
      <c r="B11" s="116"/>
      <c r="C11" s="36"/>
      <c r="D11" s="37"/>
      <c r="E11" s="110"/>
      <c r="F11" s="111"/>
    </row>
    <row r="13" spans="1:6" x14ac:dyDescent="0.25">
      <c r="D13" s="13"/>
    </row>
  </sheetData>
  <mergeCells count="11">
    <mergeCell ref="E10:F10"/>
    <mergeCell ref="E11:F11"/>
    <mergeCell ref="A9:C9"/>
    <mergeCell ref="B10:B11"/>
    <mergeCell ref="A1:A3"/>
    <mergeCell ref="D1:D3"/>
    <mergeCell ref="B1:B3"/>
    <mergeCell ref="C1:C3"/>
    <mergeCell ref="E1:F1"/>
    <mergeCell ref="E2:F2"/>
    <mergeCell ref="A5:A6"/>
  </mergeCells>
  <conditionalFormatting sqref="C10:D11">
    <cfRule type="containsText" dxfId="5" priority="9" operator="containsText" text="V">
      <formula>NOT(ISERROR(SEARCH("V",C10)))</formula>
    </cfRule>
    <cfRule type="containsText" dxfId="4" priority="10" operator="containsText" text="X">
      <formula>NOT(ISERROR(SEARCH("X",C10)))</formula>
    </cfRule>
  </conditionalFormatting>
  <conditionalFormatting sqref="E10:F10">
    <cfRule type="containsText" dxfId="3" priority="7" operator="containsText" text="V">
      <formula>NOT(ISERROR(SEARCH("V",E10)))</formula>
    </cfRule>
    <cfRule type="containsText" dxfId="2" priority="8" operator="containsText" text="X">
      <formula>NOT(ISERROR(SEARCH("X",E10)))</formula>
    </cfRule>
  </conditionalFormatting>
  <conditionalFormatting sqref="E11:F11">
    <cfRule type="containsText" dxfId="1" priority="1" operator="containsText" text="V">
      <formula>NOT(ISERROR(SEARCH("V",E11)))</formula>
    </cfRule>
    <cfRule type="containsText" dxfId="0" priority="2" operator="containsText" text="X">
      <formula>NOT(ISERROR(SEARCH("X",E11)))</formula>
    </cfRule>
  </conditionalFormatting>
  <dataValidations count="1">
    <dataValidation operator="notBetween" allowBlank="1" showInputMessage="1" showErrorMessage="1" sqref="E4:E6" xr:uid="{00000000-0002-0000-0100-000000000000}"/>
  </dataValidation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06A6D-BC5B-4B1E-82B3-BB7C2C344766}">
  <dimension ref="A2:F22"/>
  <sheetViews>
    <sheetView rightToLeft="1" workbookViewId="0">
      <selection activeCell="A10" sqref="A10"/>
    </sheetView>
  </sheetViews>
  <sheetFormatPr defaultRowHeight="14.25" x14ac:dyDescent="0.2"/>
  <cols>
    <col min="1" max="1" width="46" customWidth="1"/>
    <col min="2" max="2" width="9.375" customWidth="1"/>
    <col min="4" max="4" width="20.375" customWidth="1"/>
    <col min="6" max="6" width="26.75" customWidth="1"/>
  </cols>
  <sheetData>
    <row r="2" spans="1:6" ht="15" thickBot="1" x14ac:dyDescent="0.25"/>
    <row r="3" spans="1:6" ht="16.5" thickBot="1" x14ac:dyDescent="0.25">
      <c r="A3" s="140" t="s">
        <v>114</v>
      </c>
      <c r="B3" s="141"/>
      <c r="C3" s="142">
        <v>1</v>
      </c>
      <c r="D3" s="143"/>
      <c r="E3" s="142">
        <v>2</v>
      </c>
      <c r="F3" s="143"/>
    </row>
    <row r="4" spans="1:6" ht="20.25" x14ac:dyDescent="0.2">
      <c r="A4" s="144" t="s">
        <v>39</v>
      </c>
      <c r="B4" s="145"/>
      <c r="C4" s="146">
        <f>'[1]תנאי-סף'!D3</f>
        <v>0</v>
      </c>
      <c r="D4" s="147"/>
      <c r="E4" s="146">
        <f>'[1]תנאי-סף'!E3</f>
        <v>0</v>
      </c>
      <c r="F4" s="147"/>
    </row>
    <row r="5" spans="1:6" ht="15.75" x14ac:dyDescent="0.25">
      <c r="A5" s="134" t="s">
        <v>115</v>
      </c>
      <c r="B5" s="134"/>
      <c r="C5" s="135"/>
      <c r="D5" s="136"/>
      <c r="E5" s="137"/>
      <c r="F5" s="138"/>
    </row>
    <row r="6" spans="1:6" ht="15.75" x14ac:dyDescent="0.25">
      <c r="A6" s="134" t="s">
        <v>116</v>
      </c>
      <c r="B6" s="134"/>
      <c r="C6" s="63"/>
      <c r="D6" s="64"/>
      <c r="E6" s="65"/>
      <c r="F6" s="66"/>
    </row>
    <row r="7" spans="1:6" ht="16.5" thickBot="1" x14ac:dyDescent="0.3">
      <c r="A7" s="139" t="s">
        <v>40</v>
      </c>
      <c r="B7" s="139"/>
      <c r="C7" s="135"/>
      <c r="D7" s="136"/>
      <c r="E7" s="137"/>
      <c r="F7" s="138"/>
    </row>
    <row r="8" spans="1:6" ht="16.5" thickBot="1" x14ac:dyDescent="0.25">
      <c r="A8" s="67" t="s">
        <v>41</v>
      </c>
      <c r="B8" s="68" t="s">
        <v>42</v>
      </c>
      <c r="C8" s="69" t="s">
        <v>43</v>
      </c>
      <c r="D8" s="70" t="s">
        <v>44</v>
      </c>
      <c r="E8" s="69" t="s">
        <v>43</v>
      </c>
      <c r="F8" s="70" t="s">
        <v>44</v>
      </c>
    </row>
    <row r="9" spans="1:6" ht="114" customHeight="1" x14ac:dyDescent="0.2">
      <c r="A9" s="182" t="s">
        <v>117</v>
      </c>
      <c r="B9" s="71">
        <v>0.25</v>
      </c>
      <c r="C9" s="72"/>
      <c r="D9" s="73"/>
      <c r="E9" s="72"/>
      <c r="F9" s="73"/>
    </row>
    <row r="10" spans="1:6" ht="72" customHeight="1" x14ac:dyDescent="0.2">
      <c r="A10" s="182" t="s">
        <v>118</v>
      </c>
      <c r="B10" s="74">
        <v>0.1</v>
      </c>
      <c r="C10" s="72"/>
      <c r="D10" s="73"/>
      <c r="E10" s="72"/>
      <c r="F10" s="73"/>
    </row>
    <row r="11" spans="1:6" ht="52.9" customHeight="1" x14ac:dyDescent="0.2">
      <c r="A11" s="182" t="s">
        <v>119</v>
      </c>
      <c r="B11" s="74">
        <v>0.1</v>
      </c>
      <c r="C11" s="72"/>
      <c r="D11" s="73"/>
      <c r="E11" s="72"/>
      <c r="F11" s="73"/>
    </row>
    <row r="12" spans="1:6" ht="123.75" customHeight="1" x14ac:dyDescent="0.2">
      <c r="A12" s="182" t="s">
        <v>120</v>
      </c>
      <c r="B12" s="75">
        <v>0.55000000000000004</v>
      </c>
      <c r="C12" s="72"/>
      <c r="D12" s="73"/>
      <c r="E12" s="72"/>
      <c r="F12" s="73"/>
    </row>
    <row r="13" spans="1:6" ht="16.5" thickBot="1" x14ac:dyDescent="0.3">
      <c r="A13" s="76" t="s">
        <v>45</v>
      </c>
      <c r="B13" s="77">
        <f>SUM(B9:B12)</f>
        <v>1</v>
      </c>
      <c r="C13" s="132">
        <f>SUMPRODUCT($B$9:$B$12,C$9:C$12)*10</f>
        <v>0</v>
      </c>
      <c r="D13" s="133"/>
      <c r="E13" s="132">
        <f>SUMPRODUCT($B$9:$B$12,E$9:E$12)*10</f>
        <v>0</v>
      </c>
      <c r="F13" s="133"/>
    </row>
    <row r="15" spans="1:6" ht="15.75" x14ac:dyDescent="0.2">
      <c r="A15" s="78" t="s">
        <v>46</v>
      </c>
    </row>
    <row r="16" spans="1:6" ht="15.75" x14ac:dyDescent="0.2">
      <c r="A16" s="78"/>
    </row>
    <row r="17" spans="1:1" ht="15.75" x14ac:dyDescent="0.2">
      <c r="A17" s="78"/>
    </row>
    <row r="18" spans="1:1" ht="15.75" x14ac:dyDescent="0.2">
      <c r="A18" s="78"/>
    </row>
    <row r="19" spans="1:1" ht="15.75" x14ac:dyDescent="0.2">
      <c r="A19" s="78"/>
    </row>
    <row r="20" spans="1:1" ht="15.75" x14ac:dyDescent="0.2">
      <c r="A20" s="78"/>
    </row>
    <row r="21" spans="1:1" ht="15.75" x14ac:dyDescent="0.2">
      <c r="A21" s="78"/>
    </row>
    <row r="22" spans="1:1" ht="15.75" x14ac:dyDescent="0.2">
      <c r="A22" s="78" t="s">
        <v>47</v>
      </c>
    </row>
  </sheetData>
  <mergeCells count="15">
    <mergeCell ref="A3:B3"/>
    <mergeCell ref="C3:D3"/>
    <mergeCell ref="E3:F3"/>
    <mergeCell ref="A4:B4"/>
    <mergeCell ref="C4:D4"/>
    <mergeCell ref="E4:F4"/>
    <mergeCell ref="C13:D13"/>
    <mergeCell ref="E13:F13"/>
    <mergeCell ref="A5:B5"/>
    <mergeCell ref="C5:D5"/>
    <mergeCell ref="E5:F5"/>
    <mergeCell ref="A7:B7"/>
    <mergeCell ref="C7:D7"/>
    <mergeCell ref="E7:F7"/>
    <mergeCell ref="A6:B6"/>
  </mergeCells>
  <dataValidations count="1">
    <dataValidation type="whole" allowBlank="1" showInputMessage="1" showErrorMessage="1" sqref="E9:E12 E21 E17:E19 C9:C12" xr:uid="{EF883B7F-8D54-44E6-B65E-92126B7D62ED}">
      <formula1>1</formula1>
      <formula2>10</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7D610-EEEE-486F-BE19-58A0BF45D17D}">
  <dimension ref="A1:I9"/>
  <sheetViews>
    <sheetView rightToLeft="1" workbookViewId="0">
      <selection activeCell="D16" sqref="D16"/>
    </sheetView>
  </sheetViews>
  <sheetFormatPr defaultRowHeight="14.25" x14ac:dyDescent="0.2"/>
  <cols>
    <col min="2" max="2" width="22.125" customWidth="1"/>
    <col min="3" max="3" width="17.25" customWidth="1"/>
    <col min="4" max="4" width="8.75" customWidth="1"/>
  </cols>
  <sheetData>
    <row r="1" spans="1:9" ht="15.75" x14ac:dyDescent="0.2">
      <c r="B1" s="183" t="s">
        <v>121</v>
      </c>
      <c r="C1" s="189"/>
      <c r="D1" s="198">
        <v>1</v>
      </c>
      <c r="E1" s="199"/>
      <c r="F1" s="189">
        <v>2</v>
      </c>
      <c r="G1" s="200"/>
      <c r="H1" s="189">
        <v>3</v>
      </c>
      <c r="I1" s="201"/>
    </row>
    <row r="2" spans="1:9" ht="63" x14ac:dyDescent="0.2">
      <c r="A2" s="192" t="s">
        <v>127</v>
      </c>
      <c r="B2" s="192" t="s">
        <v>9</v>
      </c>
      <c r="C2" s="190" t="s">
        <v>123</v>
      </c>
      <c r="D2" s="184" t="s">
        <v>124</v>
      </c>
      <c r="E2" s="184" t="s">
        <v>125</v>
      </c>
      <c r="F2" s="184" t="s">
        <v>124</v>
      </c>
      <c r="G2" s="184" t="s">
        <v>125</v>
      </c>
      <c r="H2" s="184" t="s">
        <v>124</v>
      </c>
      <c r="I2" s="184" t="s">
        <v>125</v>
      </c>
    </row>
    <row r="3" spans="1:9" ht="15.75" x14ac:dyDescent="0.2">
      <c r="A3" s="194" t="s">
        <v>128</v>
      </c>
      <c r="B3" s="191" t="s">
        <v>126</v>
      </c>
      <c r="C3" s="191">
        <v>1</v>
      </c>
      <c r="D3" s="185"/>
      <c r="E3" s="185"/>
      <c r="F3" s="185"/>
      <c r="G3" s="185"/>
      <c r="H3" s="185"/>
      <c r="I3" s="185"/>
    </row>
    <row r="4" spans="1:9" ht="47.25" x14ac:dyDescent="0.2">
      <c r="A4" s="195"/>
      <c r="B4" s="191" t="s">
        <v>129</v>
      </c>
      <c r="C4" s="191">
        <v>60</v>
      </c>
      <c r="D4" s="185"/>
      <c r="E4" s="185"/>
      <c r="F4" s="185"/>
      <c r="G4" s="185"/>
      <c r="H4" s="185"/>
      <c r="I4" s="185"/>
    </row>
    <row r="5" spans="1:9" ht="31.5" x14ac:dyDescent="0.2">
      <c r="A5" s="196"/>
      <c r="B5" s="191" t="s">
        <v>130</v>
      </c>
      <c r="C5" s="191">
        <v>40</v>
      </c>
      <c r="D5" s="185"/>
      <c r="E5" s="185"/>
      <c r="F5" s="185"/>
      <c r="G5" s="185"/>
      <c r="H5" s="185"/>
      <c r="I5" s="185"/>
    </row>
    <row r="6" spans="1:9" ht="15.75" x14ac:dyDescent="0.2">
      <c r="A6" s="194" t="s">
        <v>131</v>
      </c>
      <c r="B6" s="191" t="s">
        <v>132</v>
      </c>
      <c r="C6" s="197">
        <v>3750</v>
      </c>
      <c r="D6" s="185"/>
      <c r="E6" s="185"/>
      <c r="F6" s="185"/>
      <c r="G6" s="185"/>
      <c r="H6" s="185"/>
      <c r="I6" s="185"/>
    </row>
    <row r="7" spans="1:9" ht="15.75" x14ac:dyDescent="0.2">
      <c r="A7" s="195"/>
      <c r="B7" s="191" t="s">
        <v>133</v>
      </c>
      <c r="C7" s="191">
        <v>1</v>
      </c>
      <c r="D7" s="185"/>
      <c r="E7" s="185"/>
      <c r="F7" s="185"/>
      <c r="G7" s="185"/>
      <c r="H7" s="185"/>
      <c r="I7" s="185"/>
    </row>
    <row r="8" spans="1:9" ht="31.5" x14ac:dyDescent="0.2">
      <c r="A8" s="195"/>
      <c r="B8" s="191" t="s">
        <v>134</v>
      </c>
      <c r="C8" s="191">
        <v>5</v>
      </c>
      <c r="D8" s="185"/>
      <c r="E8" s="185"/>
      <c r="F8" s="185"/>
      <c r="G8" s="185"/>
      <c r="H8" s="185"/>
      <c r="I8" s="185"/>
    </row>
    <row r="9" spans="1:9" ht="15.75" x14ac:dyDescent="0.2">
      <c r="A9" s="193"/>
      <c r="B9" s="186" t="s">
        <v>122</v>
      </c>
      <c r="C9" s="187"/>
      <c r="D9" s="188">
        <f>SUMPRODUCT(D3:D7,$C$3:$C$7)</f>
        <v>0</v>
      </c>
      <c r="E9" s="188">
        <f>SUMPRODUCT(E3:E7,$C$3:$C$7)</f>
        <v>0</v>
      </c>
      <c r="F9" s="188">
        <f>SUMPRODUCT(F3:F7,$C$3:$C$7)</f>
        <v>0</v>
      </c>
      <c r="G9" s="188">
        <f t="shared" ref="G9:I9" si="0">SUMPRODUCT(G3:G7,$C$3:$C$7)</f>
        <v>0</v>
      </c>
      <c r="H9" s="188">
        <f>SUMPRODUCT(H3:H7,$C$3:$C$7)</f>
        <v>0</v>
      </c>
      <c r="I9" s="188">
        <f t="shared" si="0"/>
        <v>0</v>
      </c>
    </row>
  </sheetData>
  <mergeCells count="7">
    <mergeCell ref="D1:E1"/>
    <mergeCell ref="F1:G1"/>
    <mergeCell ref="H1:I1"/>
    <mergeCell ref="B1:C1"/>
    <mergeCell ref="B9:C9"/>
    <mergeCell ref="A3:A5"/>
    <mergeCell ref="A6:A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55374-8CCF-4B8F-ACB9-C0066625DFE9}">
  <dimension ref="B3:F8"/>
  <sheetViews>
    <sheetView rightToLeft="1" workbookViewId="0">
      <selection activeCell="E13" sqref="E13"/>
    </sheetView>
  </sheetViews>
  <sheetFormatPr defaultRowHeight="14.25" x14ac:dyDescent="0.2"/>
  <cols>
    <col min="2" max="2" width="11.125" bestFit="1" customWidth="1"/>
    <col min="3" max="3" width="12.25" customWidth="1"/>
    <col min="4" max="4" width="10.25" customWidth="1"/>
  </cols>
  <sheetData>
    <row r="3" spans="2:6" ht="15" thickBot="1" x14ac:dyDescent="0.25"/>
    <row r="4" spans="2:6" ht="15" x14ac:dyDescent="0.25">
      <c r="B4" s="148" t="s">
        <v>30</v>
      </c>
      <c r="C4" s="149"/>
      <c r="D4" s="33">
        <v>1</v>
      </c>
      <c r="E4" s="33">
        <v>2</v>
      </c>
      <c r="F4" s="33">
        <v>3</v>
      </c>
    </row>
    <row r="5" spans="2:6" ht="34.15" customHeight="1" x14ac:dyDescent="0.25">
      <c r="B5" s="25" t="s">
        <v>4</v>
      </c>
      <c r="C5" s="26" t="s">
        <v>9</v>
      </c>
      <c r="D5" s="24"/>
      <c r="E5" s="24"/>
      <c r="F5" s="24"/>
    </row>
    <row r="6" spans="2:6" x14ac:dyDescent="0.2">
      <c r="B6" s="27">
        <v>0.6</v>
      </c>
      <c r="C6" s="28" t="s">
        <v>6</v>
      </c>
      <c r="D6" s="29"/>
      <c r="E6" s="29"/>
      <c r="F6" s="29"/>
    </row>
    <row r="7" spans="2:6" x14ac:dyDescent="0.2">
      <c r="B7" s="27">
        <v>0.4</v>
      </c>
      <c r="C7" s="28" t="s">
        <v>7</v>
      </c>
      <c r="D7" s="29"/>
      <c r="E7" s="29"/>
      <c r="F7" s="29"/>
    </row>
    <row r="8" spans="2:6" ht="15" x14ac:dyDescent="0.2">
      <c r="B8" s="30">
        <f>SUM(B6:B7)</f>
        <v>1</v>
      </c>
      <c r="C8" s="31" t="s">
        <v>8</v>
      </c>
      <c r="D8" s="32">
        <f>(D6*$B6)+(D7*$B7)</f>
        <v>0</v>
      </c>
      <c r="E8" s="32">
        <f t="shared" ref="E8:F8" si="0">(E6*$B6)+(E7*$B7)</f>
        <v>0</v>
      </c>
      <c r="F8" s="32">
        <f t="shared" si="0"/>
        <v>0</v>
      </c>
    </row>
  </sheetData>
  <mergeCells count="1">
    <mergeCell ref="B4: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5</vt:i4>
      </vt:variant>
      <vt:variant>
        <vt:lpstr>טווחים בעלי שם</vt:lpstr>
      </vt:variant>
      <vt:variant>
        <vt:i4>9</vt:i4>
      </vt:variant>
    </vt:vector>
  </HeadingPairs>
  <TitlesOfParts>
    <vt:vector size="14" baseType="lpstr">
      <vt:lpstr>תנאי-סף</vt:lpstr>
      <vt:lpstr>ציון איכות</vt:lpstr>
      <vt:lpstr>ראיון</vt:lpstr>
      <vt:lpstr>ציון מחיר </vt:lpstr>
      <vt:lpstr>סיכום</vt:lpstr>
      <vt:lpstr>'תנאי-סף'!_Ref12782250</vt:lpstr>
      <vt:lpstr>'תנאי-סף'!_Ref173487267</vt:lpstr>
      <vt:lpstr>'תנאי-סף'!_Ref263083897</vt:lpstr>
      <vt:lpstr>'תנאי-סף'!_Ref304980088</vt:lpstr>
      <vt:lpstr>'תנאי-סף'!_Ref370930661</vt:lpstr>
      <vt:lpstr>'תנאי-סף'!_Ref373241086</vt:lpstr>
      <vt:lpstr>'תנאי-סף'!_Ref88145835</vt:lpstr>
      <vt:lpstr>'ציון איכות'!אמות_מידה_איש_צוות_ראשון_1_פירוט_ושנים</vt:lpstr>
      <vt:lpstr>'תנאי-סף'!תנאי_סף_אישור_ניהול_תקין</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gankovski</dc:creator>
  <cp:lastModifiedBy>Elihay Berko</cp:lastModifiedBy>
  <dcterms:created xsi:type="dcterms:W3CDTF">2022-03-01T08:16:12Z</dcterms:created>
  <dcterms:modified xsi:type="dcterms:W3CDTF">2022-12-25T09:16:19Z</dcterms:modified>
</cp:coreProperties>
</file>